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SI_2(1)" sheetId="1" r:id="rId1"/>
  </sheets>
  <externalReferences>
    <externalReference r:id="rId4"/>
    <externalReference r:id="rId5"/>
    <externalReference r:id="rId6"/>
  </externalReferences>
  <definedNames>
    <definedName name="_xlfn.BAHTTEXT" hidden="1">#NAME?</definedName>
    <definedName name="_xlnm.Print_Area" localSheetId="0">'SI_2(1)'!$A$1:$L$209</definedName>
    <definedName name="CODI_ISTITUZIONE" localSheetId="0">#REF!</definedName>
    <definedName name="CODI_ISTITUZIONE">#REF!</definedName>
    <definedName name="CODI_ISTITUZIONE2" localSheetId="0">#REF!</definedName>
    <definedName name="CODI_ISTITUZIONE2">#REF!</definedName>
    <definedName name="DESC_ISTITUZIONE" localSheetId="0">#REF!</definedName>
    <definedName name="DESC_ISTITUZIONE">#REF!</definedName>
    <definedName name="DESC_ISTITUZIONE2" localSheetId="0">#REF!</definedName>
    <definedName name="DESC_ISTITUZIONE2">#REF!</definedName>
  </definedNames>
  <calcPr fullCalcOnLoad="1"/>
</workbook>
</file>

<file path=xl/sharedStrings.xml><?xml version="1.0" encoding="utf-8"?>
<sst xmlns="http://schemas.openxmlformats.org/spreadsheetml/2006/main" count="131" uniqueCount="81">
  <si>
    <t xml:space="preserve">       SCHEDA INFORMATIVA 2</t>
  </si>
  <si>
    <t>NF</t>
  </si>
  <si>
    <t>MONITORAGGIO DEL CONTRATTO INTEGRATIVO</t>
  </si>
  <si>
    <t xml:space="preserve">              Scheda unificata ex art. 40 bis, comma 2 del d.lgs. n.165/2001</t>
  </si>
  <si>
    <t>MACROCATEGORIA:</t>
  </si>
  <si>
    <t>DIRIGENTI</t>
  </si>
  <si>
    <t>FONDO RELATIVO ALL'ANNO DI RILEVAZIONE / ORGANIZZAZIONE</t>
  </si>
  <si>
    <t>giorno (gg)</t>
  </si>
  <si>
    <t>mese (mm)</t>
  </si>
  <si>
    <t>anno (aaaa)</t>
  </si>
  <si>
    <t>Data atto costituzione Fondo/i per la contrattazione integrativa anno corrente:</t>
  </si>
  <si>
    <t>Data di certificazione della costituzione del fondo/i dell'anno di rilevazione (art. 40-bis, c.1, Dlgs. 165/2001):</t>
  </si>
  <si>
    <t>Data di certificazione del contratto integrativo riferito al fondo/i dell'anno di rilevazione (art. 40-bis, c.1, Dlgs. 165/2001):</t>
  </si>
  <si>
    <t>VALORI</t>
  </si>
  <si>
    <t>Numero annualità di ritardo nella certificazione del fondo/i per la contrattazione integrativa alla data di compilazione/rettifica della presente scheda (NB 0 = fondo anno di rilevazione certificato)</t>
  </si>
  <si>
    <t>Importo della decurtazione effettuata sul fondo dell'anno 2014 ai fini del rispetto dell'art. 9, c. 2-bis del DL 78/2010</t>
  </si>
  <si>
    <t>Fondo anno corrente (corrisponde al totale della tabella 15 del presente Conto Annuale)</t>
  </si>
  <si>
    <t>Percentuale di riduzione proporzionale effettivamente applicata nel 2014 ai fini del rispetto dell'art. 9, c. 2-bis, DL 78/2010</t>
  </si>
  <si>
    <t>Non Compilare</t>
  </si>
  <si>
    <t>Importo della decurtazione permanente ai sensi dell'art. 1 comma 456 della legge n. 147/2013</t>
  </si>
  <si>
    <t>Numero complessivo di funzioni dirigenziali previste nell'ordinamento</t>
  </si>
  <si>
    <t>Valore medio unitario della retribuzione di posizione</t>
  </si>
  <si>
    <t>SI</t>
  </si>
  <si>
    <t>NO</t>
  </si>
  <si>
    <t>È prevista ai sensi dell'art. 40-bis, 1c., DLgs n. 165/2001 una certificazione disgiunta per le risorse (costituzione) e per gli impieghi (contratto integrativo) (S/N) ?</t>
  </si>
  <si>
    <t>L'Amministrazione, alla data di compilazione/rettifica della presente scheda, ha contezza formale e certificata del limite di spesa rappresentato dal fondo/i per la C.I. dell'anno di rilevazione?</t>
  </si>
  <si>
    <t>È stato specificamente certificato dall'organo di controllo quanto previsto dall'ultimo periodo della circolare RGS n. 20/2015 (S/N) ?</t>
  </si>
  <si>
    <t>Indicare il numero di posizioni coperte al 31.12 per ciascuna fascia ed il corrispondente valore unitario della retribuzione di posizione:</t>
  </si>
  <si>
    <t>N. posizioni</t>
  </si>
  <si>
    <t>Valore unitario</t>
  </si>
  <si>
    <t>PRODUTTIVITA'/RISULTATO</t>
  </si>
  <si>
    <t>Le retribuzioni di risultato sono correlate alla valutazione della prestazione dei dirigenti?</t>
  </si>
  <si>
    <t>Sono utilizzati indicatori di risultato attinenti all'Ufficio o all'Ente nel suo complesso per la valutazione della retribuzione di risultato?</t>
  </si>
  <si>
    <t>Sono utilizzati giudizi del nucleo di valutazione o di altro analogo organismo per la valutazione della retribuzione di risultato?</t>
  </si>
  <si>
    <t>Sono utilizzati ai fini della valutazione dei dirigenti meccanismi di confronto con le performance di altri enti ("benchmarking")?</t>
  </si>
  <si>
    <t>Non compilare</t>
  </si>
  <si>
    <t>Importo totale della retribuzione di risultato erogata a valere sul fondo dell'anno di rilevazione</t>
  </si>
  <si>
    <t>Importo totale della retribuzione di risultato non erogata a seguito di valutazione non piena con riferimento al fondo dell'anno di rilevazione</t>
  </si>
  <si>
    <t>Percentuale di risorse aggiuntive ex art. 26 c. 3 CCNL 23/12/1999 (variabile) sulle risorse stabili del fondo (indicare senza decimali)</t>
  </si>
  <si>
    <t>PROGRESSIONI ORIZZONTALI NELL'ANNO DI RILEVAZIONE</t>
  </si>
  <si>
    <t>E' stata preventivamente verificata la sussistenza del requisito di cui all'art. 9, comma 1 del CCNL</t>
  </si>
  <si>
    <t>11/04/2008 ai fini delle progressioni orizzontali secondo la disciplina dell'art. 5 del CCNL del 31/03/1999?</t>
  </si>
  <si>
    <t>Titolo di studio</t>
  </si>
  <si>
    <t>Anzianità</t>
  </si>
  <si>
    <t>Titoli di servizio</t>
  </si>
  <si>
    <t>Formazione</t>
  </si>
  <si>
    <t>Prova</t>
  </si>
  <si>
    <t>Altro</t>
  </si>
  <si>
    <t>Totale</t>
  </si>
  <si>
    <t>Nell'ambito delle procedure per le progressioni orizzontali, quanti sono stati i dipendenti che vi hanno concorso?</t>
  </si>
  <si>
    <t>Progressioni orizzontali effettuate nell'anno di rilevazione</t>
  </si>
  <si>
    <t>Area A</t>
  </si>
  <si>
    <t>numero progressioni</t>
  </si>
  <si>
    <t>importo complessivo</t>
  </si>
  <si>
    <t>Area B</t>
  </si>
  <si>
    <t>Area C</t>
  </si>
  <si>
    <t>Area D</t>
  </si>
  <si>
    <t>Totale progressioni orizzontali effettuate</t>
  </si>
  <si>
    <t xml:space="preserve">Totale Importo </t>
  </si>
  <si>
    <t>PRODUTTIVITA' EROGATA NELL'ANNO DI RILEVAZIONE</t>
  </si>
  <si>
    <t>Ore lavorate</t>
  </si>
  <si>
    <t>Corsi frequentati</t>
  </si>
  <si>
    <t>Responsabilità assunte</t>
  </si>
  <si>
    <t>Importo totale erogato relativo alla produttività individuale (o al merito)</t>
  </si>
  <si>
    <t>Numero totale dei dipendenti beneficiari degli importi relativi alla produttività (o al merito)</t>
  </si>
  <si>
    <t>Importo minimo individuale erogato relativo alla produttività (o al merito)</t>
  </si>
  <si>
    <t>Numero dei dipendenti beneficiari dell'importo minimo relativo alla produttività (o al merito)</t>
  </si>
  <si>
    <t>Importo massimo individuale erogato relativo alla produttività  (o al merito)</t>
  </si>
  <si>
    <t>Numero dei dipendenti beneficiari dell'importo massimo relativo alla produttività (o al merito)</t>
  </si>
  <si>
    <t>Numero dei progetti proposti ai fini della produttività collettiva</t>
  </si>
  <si>
    <t>Numero dei progetti realizzati ai fini della produttività collettiva</t>
  </si>
  <si>
    <t>Importo totale destinato al pagamento della produttività collettiva</t>
  </si>
  <si>
    <t>Numero dei dipendenti beneficiari della produttività collettiva</t>
  </si>
  <si>
    <t>RILEVAZIONE CEPEL</t>
  </si>
  <si>
    <t>Sono stati costituiti i nuclei di valutazione per il personale dirigente?</t>
  </si>
  <si>
    <t>In forma singola</t>
  </si>
  <si>
    <t>In forma associata</t>
  </si>
  <si>
    <t>Viene effettuata la valutazione delle prestazioni e dei risultati dei dipendenti (art. 14 CCNL 23/12/1999)?</t>
  </si>
  <si>
    <t>In questo spazio l'organo di controllo può inserire notizie aggiuntive o commenti (max 1500 caratteri)</t>
  </si>
  <si>
    <r>
      <t xml:space="preserve">Specificare i </t>
    </r>
    <r>
      <rPr>
        <b/>
        <sz val="11"/>
        <rFont val="Arial"/>
        <family val="2"/>
      </rPr>
      <t xml:space="preserve">criteri di selettività </t>
    </r>
    <r>
      <rPr>
        <sz val="11"/>
        <rFont val="Arial"/>
        <family val="2"/>
      </rPr>
      <t xml:space="preserve">utilizzati per le </t>
    </r>
    <r>
      <rPr>
        <b/>
        <sz val="11"/>
        <rFont val="Arial"/>
        <family val="2"/>
      </rPr>
      <t xml:space="preserve">progressioni orizzontali avvenute nell'anno </t>
    </r>
    <r>
      <rPr>
        <sz val="11"/>
        <rFont val="Arial"/>
        <family val="2"/>
      </rPr>
      <t>dando loro un peso percentuale:</t>
    </r>
  </si>
  <si>
    <r>
      <t xml:space="preserve">81 Specificare in termini percentuali la rilevanza di ciascun </t>
    </r>
    <r>
      <rPr>
        <b/>
        <sz val="11"/>
        <rFont val="Arial"/>
        <family val="2"/>
      </rPr>
      <t>criterio</t>
    </r>
    <r>
      <rPr>
        <sz val="11"/>
        <rFont val="Arial"/>
        <family val="2"/>
      </rPr>
      <t xml:space="preserve"> adottato per valutare la </t>
    </r>
    <r>
      <rPr>
        <b/>
        <sz val="11"/>
        <rFont val="Arial"/>
        <family val="2"/>
      </rPr>
      <t>produttività individuale (o  il merito)</t>
    </r>
    <r>
      <rPr>
        <sz val="11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</si>
</sst>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5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[Red]\-&quot;L.&quot;\ #,##0"/>
    <numFmt numFmtId="173" formatCode="General_)"/>
    <numFmt numFmtId="174" formatCode="00000"/>
    <numFmt numFmtId="175" formatCode="#,##0.000"/>
    <numFmt numFmtId="176" formatCode="#,##0.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0.0%"/>
    <numFmt numFmtId="182" formatCode="#,##0.0;[Red]\-#,##0.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&quot;L.&quot;\ #,##0;\-&quot;L.&quot;\ #,##0"/>
    <numFmt numFmtId="192" formatCode="&quot;L.&quot;\ #,##0.00;\-&quot;L.&quot;\ #,##0.00"/>
    <numFmt numFmtId="193" formatCode="&quot;L.&quot;\ #,##0.00;[Red]\-&quot;L.&quot;\ #,##0.00"/>
    <numFmt numFmtId="194" formatCode="_-&quot;L.&quot;\ * #,##0_-;\-&quot;L.&quot;\ * #,##0_-;_-&quot;L.&quot;\ * &quot;-&quot;_-;_-@_-"/>
    <numFmt numFmtId="195" formatCode="_-&quot;L.&quot;\ * #,##0.00_-;\-&quot;L.&quot;\ * #,##0.00_-;_-&quot;L.&quot;\ * &quot;-&quot;??_-;_-@_-"/>
    <numFmt numFmtId="196" formatCode="d\ mmmm\ yyyy"/>
    <numFmt numFmtId="197" formatCode="[$€]\ #,##0;[Red]\-[$€]\ #,##0"/>
    <numFmt numFmtId="198" formatCode=";;;"/>
    <numFmt numFmtId="199" formatCode="0.0"/>
    <numFmt numFmtId="200" formatCode="#,###"/>
    <numFmt numFmtId="201" formatCode="#,###;[Red]\-#,###"/>
    <numFmt numFmtId="202" formatCode="[$-410]dddd\ d\ mmmm\ yyyy"/>
    <numFmt numFmtId="203" formatCode="h\.mm\.ss"/>
    <numFmt numFmtId="204" formatCode="_-* #,##0.0_-;\-* #,##0.0_-;_-* &quot;-&quot;??_-;_-@_-"/>
    <numFmt numFmtId="205" formatCode="_-* #,##0_-;\-* #,##0_-;_-* &quot;-&quot;??_-;_-@_-"/>
    <numFmt numFmtId="206" formatCode="#,##0;\-#,##0;&quot; &quot;"/>
    <numFmt numFmtId="207" formatCode="#,##0.00;\-#,##0.00;&quot; &quot;"/>
    <numFmt numFmtId="208" formatCode="#,###.00;\-#,###.00;;"/>
    <numFmt numFmtId="209" formatCode="#,##0.000;[Red]\-#,##0.000"/>
    <numFmt numFmtId="210" formatCode="&quot;Attivo&quot;;&quot;Attivo&quot;;&quot;Inattivo&quot;"/>
    <numFmt numFmtId="211" formatCode="#,##0;[Red]#,##0"/>
    <numFmt numFmtId="212" formatCode="#,##0.0000;[Red]\-#,##0.0000"/>
  </numFmts>
  <fonts count="51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color indexed="8"/>
      <name val="Trebuchet MS"/>
      <family val="2"/>
    </font>
    <font>
      <sz val="8"/>
      <color indexed="9"/>
      <name val="Trebuchet MS"/>
      <family val="2"/>
    </font>
    <font>
      <b/>
      <sz val="8"/>
      <color indexed="52"/>
      <name val="Trebuchet MS"/>
      <family val="2"/>
    </font>
    <font>
      <sz val="8"/>
      <color indexed="52"/>
      <name val="Trebuchet MS"/>
      <family val="2"/>
    </font>
    <font>
      <b/>
      <sz val="8"/>
      <color indexed="9"/>
      <name val="Trebuchet MS"/>
      <family val="2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sz val="8"/>
      <color indexed="62"/>
      <name val="Trebuchet MS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color indexed="60"/>
      <name val="Trebuchet MS"/>
      <family val="2"/>
    </font>
    <font>
      <sz val="12"/>
      <color indexed="8"/>
      <name val="Times New Roman"/>
      <family val="2"/>
    </font>
    <font>
      <sz val="10"/>
      <name val="Courier"/>
      <family val="3"/>
    </font>
    <font>
      <sz val="10"/>
      <name val="Arial"/>
      <family val="2"/>
    </font>
    <font>
      <b/>
      <sz val="8"/>
      <color indexed="63"/>
      <name val="Trebuchet MS"/>
      <family val="2"/>
    </font>
    <font>
      <sz val="8"/>
      <color indexed="10"/>
      <name val="Trebuchet MS"/>
      <family val="2"/>
    </font>
    <font>
      <i/>
      <sz val="8"/>
      <color indexed="23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8"/>
      <color indexed="8"/>
      <name val="Trebuchet MS"/>
      <family val="2"/>
    </font>
    <font>
      <sz val="8"/>
      <color indexed="20"/>
      <name val="Trebuchet MS"/>
      <family val="2"/>
    </font>
    <font>
      <sz val="8"/>
      <color indexed="17"/>
      <name val="Trebuchet MS"/>
      <family val="2"/>
    </font>
    <font>
      <sz val="12"/>
      <name val="Courier"/>
      <family val="3"/>
    </font>
    <font>
      <b/>
      <sz val="18"/>
      <color indexed="8"/>
      <name val="Arial"/>
      <family val="2"/>
    </font>
    <font>
      <b/>
      <sz val="16"/>
      <name val="Arial"/>
      <family val="2"/>
    </font>
    <font>
      <sz val="15"/>
      <name val="Arial"/>
      <family val="2"/>
    </font>
    <font>
      <sz val="15"/>
      <name val="Times New Roman"/>
      <family val="1"/>
    </font>
    <font>
      <b/>
      <sz val="15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color indexed="10"/>
      <name val="Helv"/>
      <family val="0"/>
    </font>
    <font>
      <b/>
      <sz val="8"/>
      <name val="Trebuchet MS"/>
      <family val="2"/>
    </font>
    <font>
      <b/>
      <sz val="10"/>
      <color indexed="10"/>
      <name val="Helv"/>
      <family val="0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name val="Courier"/>
      <family val="3"/>
    </font>
    <font>
      <sz val="12"/>
      <color indexed="8"/>
      <name val="Arial"/>
      <family val="2"/>
    </font>
    <font>
      <sz val="11"/>
      <name val="Helv"/>
      <family val="0"/>
    </font>
    <font>
      <sz val="10"/>
      <color indexed="9"/>
      <name val="Courier"/>
      <family val="3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26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197" fontId="0" fillId="0" borderId="0" applyFont="0" applyFill="0" applyBorder="0" applyAlignment="0" applyProtection="0"/>
    <xf numFmtId="0" fontId="11" fillId="7" borderId="1" applyNumberFormat="0" applyAlignment="0" applyProtection="0"/>
    <xf numFmtId="40" fontId="12" fillId="0" borderId="0" applyFont="0" applyFill="0" applyBorder="0" applyAlignment="0" applyProtection="0"/>
    <xf numFmtId="41" fontId="13" fillId="0" borderId="0" applyFon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3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4" fillId="23" borderId="4" applyNumberFormat="0" applyFont="0" applyAlignment="0" applyProtection="0"/>
    <xf numFmtId="0" fontId="18" fillId="16" borderId="5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72" fontId="12" fillId="0" borderId="0" applyFont="0" applyFill="0" applyBorder="0" applyAlignment="0" applyProtection="0"/>
    <xf numFmtId="194" fontId="13" fillId="0" borderId="0" applyFont="0" applyFill="0" applyBorder="0" applyAlignment="0" applyProtection="0"/>
    <xf numFmtId="172" fontId="12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173" fontId="28" fillId="16" borderId="10" xfId="60" applyNumberFormat="1" applyFont="1" applyFill="1" applyBorder="1" applyAlignment="1" applyProtection="1">
      <alignment horizontal="right" vertical="center"/>
      <protection/>
    </xf>
    <xf numFmtId="173" fontId="17" fillId="16" borderId="11" xfId="60" applyNumberFormat="1" applyFont="1" applyFill="1" applyBorder="1" applyAlignment="1" applyProtection="1">
      <alignment vertical="center"/>
      <protection/>
    </xf>
    <xf numFmtId="0" fontId="29" fillId="16" borderId="11" xfId="57" applyFont="1" applyFill="1" applyBorder="1" applyAlignment="1">
      <alignment horizontal="center" readingOrder="1"/>
      <protection/>
    </xf>
    <xf numFmtId="173" fontId="17" fillId="16" borderId="12" xfId="60" applyNumberFormat="1" applyFont="1" applyFill="1" applyBorder="1" applyAlignment="1" applyProtection="1">
      <alignment vertical="center"/>
      <protection/>
    </xf>
    <xf numFmtId="198" fontId="16" fillId="0" borderId="0" xfId="60" applyNumberFormat="1" applyFont="1" applyAlignment="1" applyProtection="1">
      <alignment vertical="center"/>
      <protection locked="0"/>
    </xf>
    <xf numFmtId="173" fontId="16" fillId="0" borderId="0" xfId="60" applyNumberFormat="1" applyAlignment="1" applyProtection="1">
      <alignment vertical="center"/>
      <protection hidden="1" locked="0"/>
    </xf>
    <xf numFmtId="173" fontId="16" fillId="0" borderId="0" xfId="60" applyNumberFormat="1" applyAlignment="1" applyProtection="1">
      <alignment vertical="center"/>
      <protection/>
    </xf>
    <xf numFmtId="173" fontId="28" fillId="16" borderId="13" xfId="60" applyNumberFormat="1" applyFont="1" applyFill="1" applyBorder="1" applyAlignment="1" applyProtection="1">
      <alignment horizontal="right" vertical="center"/>
      <protection/>
    </xf>
    <xf numFmtId="173" fontId="17" fillId="16" borderId="0" xfId="60" applyNumberFormat="1" applyFont="1" applyFill="1" applyBorder="1" applyAlignment="1" applyProtection="1">
      <alignment vertical="center"/>
      <protection/>
    </xf>
    <xf numFmtId="0" fontId="29" fillId="16" borderId="0" xfId="57" applyFont="1" applyFill="1" applyBorder="1" applyAlignment="1">
      <alignment horizontal="left" readingOrder="1"/>
      <protection/>
    </xf>
    <xf numFmtId="173" fontId="17" fillId="16" borderId="14" xfId="60" applyNumberFormat="1" applyFont="1" applyFill="1" applyBorder="1" applyAlignment="1" applyProtection="1">
      <alignment vertical="center"/>
      <protection/>
    </xf>
    <xf numFmtId="0" fontId="29" fillId="16" borderId="0" xfId="57" applyFont="1" applyFill="1" applyBorder="1" applyAlignment="1">
      <alignment horizontal="left"/>
      <protection/>
    </xf>
    <xf numFmtId="173" fontId="16" fillId="16" borderId="0" xfId="60" applyNumberFormat="1" applyFill="1" applyBorder="1" applyAlignment="1" applyProtection="1">
      <alignment vertical="center"/>
      <protection/>
    </xf>
    <xf numFmtId="173" fontId="28" fillId="16" borderId="15" xfId="60" applyNumberFormat="1" applyFont="1" applyFill="1" applyBorder="1" applyAlignment="1" applyProtection="1">
      <alignment horizontal="right" vertical="top"/>
      <protection/>
    </xf>
    <xf numFmtId="0" fontId="29" fillId="16" borderId="16" xfId="57" applyFont="1" applyFill="1" applyBorder="1" applyAlignment="1">
      <alignment vertical="top"/>
      <protection/>
    </xf>
    <xf numFmtId="0" fontId="29" fillId="16" borderId="16" xfId="57" applyFont="1" applyFill="1" applyBorder="1" applyAlignment="1">
      <alignment horizontal="left" vertical="top"/>
      <protection/>
    </xf>
    <xf numFmtId="173" fontId="17" fillId="16" borderId="16" xfId="60" applyNumberFormat="1" applyFont="1" applyFill="1" applyBorder="1" applyAlignment="1" applyProtection="1">
      <alignment vertical="top"/>
      <protection/>
    </xf>
    <xf numFmtId="173" fontId="17" fillId="16" borderId="17" xfId="60" applyNumberFormat="1" applyFont="1" applyFill="1" applyBorder="1" applyAlignment="1" applyProtection="1">
      <alignment vertical="top"/>
      <protection/>
    </xf>
    <xf numFmtId="198" fontId="16" fillId="0" borderId="0" xfId="60" applyNumberFormat="1" applyFont="1" applyAlignment="1" applyProtection="1">
      <alignment vertical="top"/>
      <protection locked="0"/>
    </xf>
    <xf numFmtId="173" fontId="16" fillId="0" borderId="0" xfId="60" applyNumberFormat="1" applyAlignment="1" applyProtection="1">
      <alignment vertical="top"/>
      <protection hidden="1" locked="0"/>
    </xf>
    <xf numFmtId="173" fontId="16" fillId="0" borderId="0" xfId="60" applyNumberFormat="1" applyAlignment="1" applyProtection="1">
      <alignment vertical="top"/>
      <protection/>
    </xf>
    <xf numFmtId="173" fontId="28" fillId="0" borderId="0" xfId="60" applyNumberFormat="1" applyFont="1" applyAlignment="1" applyProtection="1">
      <alignment horizontal="right" vertical="center"/>
      <protection/>
    </xf>
    <xf numFmtId="173" fontId="17" fillId="0" borderId="0" xfId="60" applyNumberFormat="1" applyFont="1" applyAlignment="1" applyProtection="1">
      <alignment vertical="center"/>
      <protection/>
    </xf>
    <xf numFmtId="173" fontId="28" fillId="0" borderId="0" xfId="60" applyNumberFormat="1" applyFont="1" applyAlignment="1" applyProtection="1">
      <alignment vertical="center"/>
      <protection/>
    </xf>
    <xf numFmtId="173" fontId="30" fillId="0" borderId="0" xfId="60" applyNumberFormat="1" applyFont="1" applyAlignment="1" applyProtection="1">
      <alignment horizontal="left" vertical="center"/>
      <protection/>
    </xf>
    <xf numFmtId="173" fontId="31" fillId="0" borderId="0" xfId="60" applyNumberFormat="1" applyFont="1" applyAlignment="1" applyProtection="1">
      <alignment vertical="center"/>
      <protection/>
    </xf>
    <xf numFmtId="173" fontId="30" fillId="0" borderId="0" xfId="60" applyNumberFormat="1" applyFont="1" applyAlignment="1" applyProtection="1">
      <alignment vertical="center"/>
      <protection/>
    </xf>
    <xf numFmtId="173" fontId="32" fillId="0" borderId="0" xfId="60" applyNumberFormat="1" applyFont="1" applyAlignment="1" applyProtection="1">
      <alignment vertical="center"/>
      <protection/>
    </xf>
    <xf numFmtId="173" fontId="33" fillId="0" borderId="0" xfId="60" applyNumberFormat="1" applyFont="1" applyFill="1" applyBorder="1" applyAlignment="1" applyProtection="1">
      <alignment vertical="center"/>
      <protection/>
    </xf>
    <xf numFmtId="173" fontId="31" fillId="0" borderId="0" xfId="60" applyNumberFormat="1" applyFont="1" applyFill="1" applyBorder="1" applyAlignment="1" applyProtection="1">
      <alignment vertical="center"/>
      <protection/>
    </xf>
    <xf numFmtId="173" fontId="32" fillId="0" borderId="0" xfId="60" applyNumberFormat="1" applyFont="1" applyAlignment="1" applyProtection="1">
      <alignment vertical="center"/>
      <protection locked="0"/>
    </xf>
    <xf numFmtId="173" fontId="32" fillId="0" borderId="0" xfId="60" applyNumberFormat="1" applyFont="1" applyAlignment="1" applyProtection="1">
      <alignment vertical="center"/>
      <protection hidden="1" locked="0"/>
    </xf>
    <xf numFmtId="173" fontId="33" fillId="0" borderId="0" xfId="60" applyNumberFormat="1" applyFont="1" applyFill="1" applyBorder="1" applyAlignment="1" applyProtection="1">
      <alignment horizontal="center" vertical="center" wrapText="1"/>
      <protection/>
    </xf>
    <xf numFmtId="173" fontId="28" fillId="0" borderId="0" xfId="60" applyNumberFormat="1" applyFont="1" applyBorder="1" applyAlignment="1" applyProtection="1">
      <alignment horizontal="right" vertical="center"/>
      <protection/>
    </xf>
    <xf numFmtId="173" fontId="33" fillId="24" borderId="18" xfId="60" applyNumberFormat="1" applyFont="1" applyFill="1" applyBorder="1" applyAlignment="1" applyProtection="1">
      <alignment horizontal="left" vertical="center"/>
      <protection/>
    </xf>
    <xf numFmtId="173" fontId="33" fillId="24" borderId="19" xfId="60" applyNumberFormat="1" applyFont="1" applyFill="1" applyBorder="1" applyAlignment="1" applyProtection="1">
      <alignment horizontal="left" vertical="center"/>
      <protection/>
    </xf>
    <xf numFmtId="173" fontId="33" fillId="24" borderId="20" xfId="60" applyNumberFormat="1" applyFont="1" applyFill="1" applyBorder="1" applyAlignment="1" applyProtection="1">
      <alignment horizontal="left" vertical="center"/>
      <protection/>
    </xf>
    <xf numFmtId="173" fontId="33" fillId="0" borderId="0" xfId="60" applyNumberFormat="1" applyFont="1" applyFill="1" applyBorder="1" applyAlignment="1" applyProtection="1">
      <alignment horizontal="left" vertical="center"/>
      <protection/>
    </xf>
    <xf numFmtId="0" fontId="34" fillId="0" borderId="0" xfId="51" applyFont="1" applyProtection="1">
      <alignment/>
      <protection/>
    </xf>
    <xf numFmtId="0" fontId="0" fillId="0" borderId="0" xfId="51" applyProtection="1">
      <alignment/>
      <protection/>
    </xf>
    <xf numFmtId="173" fontId="16" fillId="0" borderId="0" xfId="60" applyNumberFormat="1" applyAlignment="1" applyProtection="1">
      <alignment vertical="center"/>
      <protection locked="0"/>
    </xf>
    <xf numFmtId="173" fontId="28" fillId="0" borderId="10" xfId="60" applyNumberFormat="1" applyFont="1" applyBorder="1" applyAlignment="1" applyProtection="1">
      <alignment horizontal="right" vertical="center"/>
      <protection/>
    </xf>
    <xf numFmtId="173" fontId="35" fillId="0" borderId="11" xfId="60" applyNumberFormat="1" applyFont="1" applyBorder="1" applyAlignment="1" applyProtection="1">
      <alignment vertical="center"/>
      <protection/>
    </xf>
    <xf numFmtId="173" fontId="17" fillId="0" borderId="11" xfId="60" applyNumberFormat="1" applyFont="1" applyBorder="1" applyAlignment="1" applyProtection="1">
      <alignment vertical="center"/>
      <protection/>
    </xf>
    <xf numFmtId="173" fontId="36" fillId="7" borderId="18" xfId="60" applyNumberFormat="1" applyFont="1" applyFill="1" applyBorder="1" applyAlignment="1" applyProtection="1">
      <alignment horizontal="center" vertical="center"/>
      <protection/>
    </xf>
    <xf numFmtId="0" fontId="36" fillId="7" borderId="19" xfId="56" applyFont="1" applyFill="1" applyBorder="1" applyAlignment="1" applyProtection="1">
      <alignment horizontal="center" vertical="center"/>
      <protection/>
    </xf>
    <xf numFmtId="0" fontId="36" fillId="7" borderId="20" xfId="56" applyFont="1" applyFill="1" applyBorder="1" applyAlignment="1" applyProtection="1">
      <alignment horizontal="center" vertical="center"/>
      <protection/>
    </xf>
    <xf numFmtId="173" fontId="28" fillId="0" borderId="13" xfId="60" applyNumberFormat="1" applyFont="1" applyBorder="1" applyAlignment="1" applyProtection="1">
      <alignment horizontal="right"/>
      <protection/>
    </xf>
    <xf numFmtId="173" fontId="35" fillId="0" borderId="0" xfId="60" applyNumberFormat="1" applyFont="1" applyBorder="1" applyAlignment="1" applyProtection="1">
      <alignment horizontal="left" vertical="center" wrapText="1"/>
      <protection/>
    </xf>
    <xf numFmtId="173" fontId="35" fillId="0" borderId="14" xfId="60" applyNumberFormat="1" applyFont="1" applyBorder="1" applyAlignment="1" applyProtection="1">
      <alignment horizontal="left" vertical="center" wrapText="1"/>
      <protection/>
    </xf>
    <xf numFmtId="173" fontId="35" fillId="25" borderId="21" xfId="60" applyNumberFormat="1" applyFont="1" applyFill="1" applyBorder="1" applyAlignment="1" applyProtection="1">
      <alignment vertical="center"/>
      <protection locked="0"/>
    </xf>
    <xf numFmtId="173" fontId="16" fillId="0" borderId="0" xfId="60" applyNumberFormat="1" applyAlignment="1" applyProtection="1">
      <alignment/>
      <protection locked="0"/>
    </xf>
    <xf numFmtId="173" fontId="16" fillId="0" borderId="0" xfId="60" applyNumberFormat="1" applyAlignment="1" applyProtection="1">
      <alignment/>
      <protection hidden="1" locked="0"/>
    </xf>
    <xf numFmtId="173" fontId="16" fillId="0" borderId="0" xfId="60" applyNumberFormat="1" applyAlignment="1" applyProtection="1">
      <alignment/>
      <protection/>
    </xf>
    <xf numFmtId="0" fontId="0" fillId="0" borderId="0" xfId="51" applyBorder="1" applyAlignment="1" applyProtection="1">
      <alignment/>
      <protection/>
    </xf>
    <xf numFmtId="0" fontId="0" fillId="0" borderId="14" xfId="51" applyBorder="1" applyAlignment="1" applyProtection="1">
      <alignment/>
      <protection/>
    </xf>
    <xf numFmtId="173" fontId="35" fillId="0" borderId="0" xfId="60" applyNumberFormat="1" applyFont="1" applyFill="1" applyBorder="1" applyAlignment="1" applyProtection="1">
      <alignment horizontal="left" vertical="center" wrapText="1"/>
      <protection/>
    </xf>
    <xf numFmtId="173" fontId="35" fillId="0" borderId="14" xfId="60" applyNumberFormat="1" applyFont="1" applyFill="1" applyBorder="1" applyAlignment="1" applyProtection="1">
      <alignment horizontal="left" vertical="center" wrapText="1"/>
      <protection/>
    </xf>
    <xf numFmtId="173" fontId="35" fillId="0" borderId="21" xfId="60" applyNumberFormat="1" applyFont="1" applyFill="1" applyBorder="1" applyAlignment="1" applyProtection="1">
      <alignment vertical="center"/>
      <protection locked="0"/>
    </xf>
    <xf numFmtId="173" fontId="35" fillId="0" borderId="0" xfId="60" applyNumberFormat="1" applyFont="1" applyFill="1" applyBorder="1" applyAlignment="1" applyProtection="1">
      <alignment horizontal="left" vertical="top"/>
      <protection/>
    </xf>
    <xf numFmtId="173" fontId="35" fillId="0" borderId="0" xfId="60" applyNumberFormat="1" applyFont="1" applyFill="1" applyBorder="1" applyAlignment="1" applyProtection="1">
      <alignment horizontal="left"/>
      <protection/>
    </xf>
    <xf numFmtId="173" fontId="35" fillId="0" borderId="0" xfId="60" applyNumberFormat="1" applyFont="1" applyFill="1" applyBorder="1" applyAlignment="1" applyProtection="1">
      <alignment horizontal="left" vertical="center"/>
      <protection/>
    </xf>
    <xf numFmtId="173" fontId="17" fillId="0" borderId="0" xfId="60" applyNumberFormat="1" applyFont="1" applyFill="1" applyBorder="1" applyAlignment="1" applyProtection="1">
      <alignment vertical="center"/>
      <protection/>
    </xf>
    <xf numFmtId="173" fontId="36" fillId="26" borderId="21" xfId="60" applyNumberFormat="1" applyFont="1" applyFill="1" applyBorder="1" applyAlignment="1" applyProtection="1">
      <alignment horizontal="center" vertical="center"/>
      <protection/>
    </xf>
    <xf numFmtId="173" fontId="28" fillId="0" borderId="13" xfId="60" applyNumberFormat="1" applyFont="1" applyBorder="1" applyAlignment="1" applyProtection="1">
      <alignment horizontal="right" vertical="center"/>
      <protection/>
    </xf>
    <xf numFmtId="1" fontId="35" fillId="22" borderId="21" xfId="60" applyNumberFormat="1" applyFont="1" applyFill="1" applyBorder="1" applyAlignment="1" applyProtection="1">
      <alignment vertical="center"/>
      <protection locked="0"/>
    </xf>
    <xf numFmtId="173" fontId="17" fillId="0" borderId="0" xfId="60" applyNumberFormat="1" applyFont="1" applyFill="1" applyBorder="1" applyAlignment="1" applyProtection="1">
      <alignment/>
      <protection/>
    </xf>
    <xf numFmtId="173" fontId="17" fillId="0" borderId="14" xfId="60" applyNumberFormat="1" applyFont="1" applyFill="1" applyBorder="1" applyAlignment="1" applyProtection="1">
      <alignment/>
      <protection/>
    </xf>
    <xf numFmtId="173" fontId="35" fillId="0" borderId="0" xfId="58" applyNumberFormat="1" applyFont="1" applyFill="1" applyBorder="1" applyAlignment="1" applyProtection="1">
      <alignment horizontal="left" vertical="center" wrapText="1"/>
      <protection/>
    </xf>
    <xf numFmtId="173" fontId="35" fillId="0" borderId="14" xfId="58" applyNumberFormat="1" applyFont="1" applyFill="1" applyBorder="1" applyAlignment="1" applyProtection="1">
      <alignment horizontal="left" vertical="center" wrapText="1"/>
      <protection/>
    </xf>
    <xf numFmtId="1" fontId="35" fillId="25" borderId="21" xfId="60" applyNumberFormat="1" applyFont="1" applyFill="1" applyBorder="1" applyAlignment="1" applyProtection="1">
      <alignment vertical="center"/>
      <protection/>
    </xf>
    <xf numFmtId="173" fontId="35" fillId="0" borderId="0" xfId="58" applyNumberFormat="1" applyFont="1" applyFill="1" applyBorder="1" applyAlignment="1" applyProtection="1">
      <alignment horizontal="left" vertical="top"/>
      <protection/>
    </xf>
    <xf numFmtId="173" fontId="35" fillId="0" borderId="0" xfId="58" applyNumberFormat="1" applyFont="1" applyFill="1" applyBorder="1" applyAlignment="1" applyProtection="1">
      <alignment horizontal="left"/>
      <protection/>
    </xf>
    <xf numFmtId="173" fontId="35" fillId="0" borderId="0" xfId="58" applyNumberFormat="1" applyFont="1" applyFill="1" applyBorder="1" applyAlignment="1" applyProtection="1">
      <alignment horizontal="left" wrapText="1"/>
      <protection/>
    </xf>
    <xf numFmtId="2" fontId="35" fillId="22" borderId="21" xfId="60" applyNumberFormat="1" applyFont="1" applyFill="1" applyBorder="1" applyAlignment="1" applyProtection="1">
      <alignment vertical="center"/>
      <protection locked="0"/>
    </xf>
    <xf numFmtId="173" fontId="17" fillId="0" borderId="0" xfId="58" applyNumberFormat="1" applyFont="1" applyBorder="1" applyAlignment="1" applyProtection="1">
      <alignment vertical="center"/>
      <protection/>
    </xf>
    <xf numFmtId="173" fontId="16" fillId="0" borderId="0" xfId="60" applyNumberFormat="1" applyBorder="1" applyAlignment="1" applyProtection="1">
      <alignment/>
      <protection/>
    </xf>
    <xf numFmtId="2" fontId="17" fillId="25" borderId="12" xfId="60" applyNumberFormat="1" applyFont="1" applyFill="1" applyBorder="1" applyAlignment="1" applyProtection="1">
      <alignment/>
      <protection/>
    </xf>
    <xf numFmtId="173" fontId="37" fillId="0" borderId="14" xfId="58" applyNumberFormat="1" applyFont="1" applyFill="1" applyBorder="1" applyAlignment="1" applyProtection="1">
      <alignment horizontal="center" vertical="center" wrapText="1"/>
      <protection/>
    </xf>
    <xf numFmtId="1" fontId="35" fillId="16" borderId="21" xfId="60" applyNumberFormat="1" applyFont="1" applyFill="1" applyBorder="1" applyAlignment="1" applyProtection="1">
      <alignment vertical="center"/>
      <protection/>
    </xf>
    <xf numFmtId="0" fontId="16" fillId="0" borderId="0" xfId="60" applyNumberFormat="1" applyFont="1" applyAlignment="1" applyProtection="1">
      <alignment/>
      <protection locked="0"/>
    </xf>
    <xf numFmtId="49" fontId="16" fillId="0" borderId="0" xfId="60" applyNumberFormat="1" applyFont="1" applyAlignment="1" applyProtection="1">
      <alignment/>
      <protection hidden="1" locked="0"/>
    </xf>
    <xf numFmtId="2" fontId="17" fillId="25" borderId="14" xfId="60" applyNumberFormat="1" applyFont="1" applyFill="1" applyBorder="1" applyAlignment="1" applyProtection="1">
      <alignment/>
      <protection/>
    </xf>
    <xf numFmtId="0" fontId="16" fillId="0" borderId="0" xfId="60" applyNumberFormat="1" applyAlignment="1" applyProtection="1">
      <alignment/>
      <protection locked="0"/>
    </xf>
    <xf numFmtId="173" fontId="35" fillId="0" borderId="0" xfId="60" applyNumberFormat="1" applyFont="1" applyFill="1" applyBorder="1" applyAlignment="1" applyProtection="1">
      <alignment horizontal="left" wrapText="1"/>
      <protection/>
    </xf>
    <xf numFmtId="49" fontId="16" fillId="0" borderId="0" xfId="60" applyNumberFormat="1" applyAlignment="1" applyProtection="1">
      <alignment/>
      <protection hidden="1" locked="0"/>
    </xf>
    <xf numFmtId="173" fontId="35" fillId="0" borderId="0" xfId="60" applyNumberFormat="1" applyFont="1" applyFill="1" applyBorder="1" applyAlignment="1" applyProtection="1">
      <alignment horizontal="left" vertical="center"/>
      <protection/>
    </xf>
    <xf numFmtId="173" fontId="35" fillId="0" borderId="14" xfId="60" applyNumberFormat="1" applyFont="1" applyFill="1" applyBorder="1" applyAlignment="1" applyProtection="1">
      <alignment horizontal="left" vertical="center"/>
      <protection/>
    </xf>
    <xf numFmtId="173" fontId="28" fillId="0" borderId="0" xfId="60" applyNumberFormat="1" applyFont="1" applyBorder="1" applyAlignment="1" applyProtection="1">
      <alignment horizontal="right"/>
      <protection/>
    </xf>
    <xf numFmtId="0" fontId="34" fillId="0" borderId="0" xfId="51" applyFont="1" applyBorder="1" applyProtection="1">
      <alignment/>
      <protection/>
    </xf>
    <xf numFmtId="173" fontId="34" fillId="0" borderId="0" xfId="60" applyNumberFormat="1" applyFont="1" applyFill="1" applyBorder="1" applyAlignment="1" applyProtection="1">
      <alignment horizontal="center" vertical="center" wrapText="1"/>
      <protection/>
    </xf>
    <xf numFmtId="173" fontId="34" fillId="0" borderId="14" xfId="60" applyNumberFormat="1" applyFont="1" applyFill="1" applyBorder="1" applyAlignment="1" applyProtection="1">
      <alignment horizontal="center" vertical="center" wrapText="1"/>
      <protection/>
    </xf>
    <xf numFmtId="0" fontId="0" fillId="0" borderId="0" xfId="51" applyBorder="1" applyProtection="1">
      <alignment/>
      <protection/>
    </xf>
    <xf numFmtId="0" fontId="0" fillId="0" borderId="14" xfId="51" applyBorder="1" applyProtection="1">
      <alignment/>
      <protection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0" fillId="0" borderId="17" xfId="51" applyBorder="1" applyProtection="1">
      <alignment/>
      <protection/>
    </xf>
    <xf numFmtId="173" fontId="17" fillId="0" borderId="0" xfId="60" applyNumberFormat="1" applyFont="1" applyBorder="1" applyAlignment="1" applyProtection="1">
      <alignment horizontal="left" vertical="center"/>
      <protection/>
    </xf>
    <xf numFmtId="173" fontId="17" fillId="0" borderId="0" xfId="60" applyNumberFormat="1" applyFont="1" applyBorder="1" applyAlignment="1" applyProtection="1">
      <alignment vertical="center"/>
      <protection/>
    </xf>
    <xf numFmtId="173" fontId="38" fillId="7" borderId="21" xfId="60" applyNumberFormat="1" applyFont="1" applyFill="1" applyBorder="1" applyAlignment="1" applyProtection="1">
      <alignment horizontal="center" vertical="center"/>
      <protection/>
    </xf>
    <xf numFmtId="173" fontId="38" fillId="23" borderId="21" xfId="60" applyNumberFormat="1" applyFont="1" applyFill="1" applyBorder="1" applyAlignment="1" applyProtection="1">
      <alignment horizontal="center" vertical="center"/>
      <protection/>
    </xf>
    <xf numFmtId="173" fontId="17" fillId="22" borderId="21" xfId="60" applyNumberFormat="1" applyFont="1" applyFill="1" applyBorder="1" applyAlignment="1" applyProtection="1">
      <alignment/>
      <protection/>
    </xf>
    <xf numFmtId="173" fontId="35" fillId="0" borderId="0" xfId="60" applyNumberFormat="1" applyFont="1" applyBorder="1" applyAlignment="1" applyProtection="1">
      <alignment horizontal="left"/>
      <protection/>
    </xf>
    <xf numFmtId="173" fontId="17" fillId="0" borderId="0" xfId="60" applyNumberFormat="1" applyFont="1" applyBorder="1" applyAlignment="1" applyProtection="1">
      <alignment horizontal="left"/>
      <protection/>
    </xf>
    <xf numFmtId="173" fontId="17" fillId="0" borderId="0" xfId="60" applyNumberFormat="1" applyFont="1" applyBorder="1" applyAlignment="1" applyProtection="1">
      <alignment/>
      <protection/>
    </xf>
    <xf numFmtId="173" fontId="17" fillId="0" borderId="14" xfId="60" applyNumberFormat="1" applyFont="1" applyBorder="1" applyAlignment="1" applyProtection="1">
      <alignment/>
      <protection/>
    </xf>
    <xf numFmtId="0" fontId="35" fillId="0" borderId="0" xfId="0" applyFont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173" fontId="35" fillId="0" borderId="0" xfId="60" applyNumberFormat="1" applyFont="1" applyFill="1" applyBorder="1" applyAlignment="1" applyProtection="1">
      <alignment wrapText="1"/>
      <protection/>
    </xf>
    <xf numFmtId="173" fontId="17" fillId="25" borderId="0" xfId="60" applyNumberFormat="1" applyFont="1" applyFill="1" applyBorder="1" applyAlignment="1" applyProtection="1">
      <alignment/>
      <protection/>
    </xf>
    <xf numFmtId="173" fontId="17" fillId="25" borderId="14" xfId="60" applyNumberFormat="1" applyFont="1" applyFill="1" applyBorder="1" applyAlignment="1" applyProtection="1">
      <alignment/>
      <protection/>
    </xf>
    <xf numFmtId="173" fontId="35" fillId="16" borderId="21" xfId="60" applyNumberFormat="1" applyFont="1" applyFill="1" applyBorder="1" applyAlignment="1" applyProtection="1">
      <alignment vertical="center"/>
      <protection/>
    </xf>
    <xf numFmtId="173" fontId="16" fillId="0" borderId="0" xfId="60" applyNumberFormat="1" applyBorder="1" applyAlignment="1" applyProtection="1">
      <alignment vertical="center"/>
      <protection/>
    </xf>
    <xf numFmtId="173" fontId="35" fillId="0" borderId="0" xfId="58" applyNumberFormat="1" applyFont="1" applyBorder="1" applyAlignment="1" applyProtection="1">
      <alignment horizontal="left" vertical="center" wrapText="1"/>
      <protection/>
    </xf>
    <xf numFmtId="173" fontId="35" fillId="0" borderId="14" xfId="58" applyNumberFormat="1" applyFont="1" applyBorder="1" applyAlignment="1" applyProtection="1">
      <alignment horizontal="left" vertical="center" wrapText="1"/>
      <protection/>
    </xf>
    <xf numFmtId="173" fontId="35" fillId="0" borderId="0" xfId="58" applyNumberFormat="1" applyFont="1" applyBorder="1" applyAlignment="1" applyProtection="1">
      <alignment vertical="top"/>
      <protection/>
    </xf>
    <xf numFmtId="173" fontId="35" fillId="0" borderId="0" xfId="58" applyNumberFormat="1" applyFont="1" applyBorder="1" applyAlignment="1" applyProtection="1">
      <alignment vertical="center"/>
      <protection/>
    </xf>
    <xf numFmtId="173" fontId="16" fillId="0" borderId="0" xfId="58" applyNumberFormat="1" applyBorder="1" applyAlignment="1" applyProtection="1">
      <alignment vertical="center"/>
      <protection/>
    </xf>
    <xf numFmtId="173" fontId="35" fillId="0" borderId="14" xfId="58" applyNumberFormat="1" applyFont="1" applyBorder="1" applyAlignment="1" applyProtection="1">
      <alignment vertical="center"/>
      <protection/>
    </xf>
    <xf numFmtId="173" fontId="35" fillId="0" borderId="0" xfId="60" applyNumberFormat="1" applyFont="1" applyBorder="1" applyAlignment="1" applyProtection="1">
      <alignment vertical="center"/>
      <protection/>
    </xf>
    <xf numFmtId="173" fontId="17" fillId="0" borderId="14" xfId="60" applyNumberFormat="1" applyFont="1" applyBorder="1" applyAlignment="1" applyProtection="1">
      <alignment vertical="center"/>
      <protection/>
    </xf>
    <xf numFmtId="173" fontId="28" fillId="0" borderId="15" xfId="60" applyNumberFormat="1" applyFont="1" applyBorder="1" applyAlignment="1" applyProtection="1">
      <alignment horizontal="right" vertical="center"/>
      <protection/>
    </xf>
    <xf numFmtId="173" fontId="16" fillId="0" borderId="16" xfId="60" applyNumberFormat="1" applyBorder="1" applyAlignment="1" applyProtection="1">
      <alignment vertical="center"/>
      <protection/>
    </xf>
    <xf numFmtId="173" fontId="17" fillId="0" borderId="16" xfId="60" applyNumberFormat="1" applyFont="1" applyBorder="1" applyAlignment="1" applyProtection="1">
      <alignment horizontal="left" vertical="center"/>
      <protection/>
    </xf>
    <xf numFmtId="173" fontId="17" fillId="0" borderId="16" xfId="60" applyNumberFormat="1" applyFont="1" applyBorder="1" applyAlignment="1" applyProtection="1">
      <alignment vertical="center"/>
      <protection/>
    </xf>
    <xf numFmtId="173" fontId="34" fillId="0" borderId="0" xfId="60" applyNumberFormat="1" applyFont="1" applyAlignment="1" applyProtection="1">
      <alignment vertical="center"/>
      <protection/>
    </xf>
    <xf numFmtId="173" fontId="17" fillId="0" borderId="0" xfId="60" applyNumberFormat="1" applyFont="1" applyAlignment="1" applyProtection="1">
      <alignment horizontal="left" vertical="center"/>
      <protection/>
    </xf>
    <xf numFmtId="173" fontId="17" fillId="0" borderId="11" xfId="60" applyNumberFormat="1" applyFont="1" applyBorder="1" applyAlignment="1" applyProtection="1">
      <alignment horizontal="left" vertical="center"/>
      <protection/>
    </xf>
    <xf numFmtId="0" fontId="17" fillId="0" borderId="0" xfId="61" applyAlignment="1" applyProtection="1">
      <alignment vertical="center"/>
      <protection locked="0"/>
    </xf>
    <xf numFmtId="0" fontId="17" fillId="0" borderId="0" xfId="61" applyAlignment="1" applyProtection="1">
      <alignment/>
      <protection/>
    </xf>
    <xf numFmtId="0" fontId="17" fillId="0" borderId="0" xfId="61" applyAlignment="1" applyProtection="1">
      <alignment vertical="center"/>
      <protection hidden="1" locked="0"/>
    </xf>
    <xf numFmtId="173" fontId="35" fillId="22" borderId="21" xfId="60" applyNumberFormat="1" applyFont="1" applyFill="1" applyBorder="1" applyAlignment="1" applyProtection="1">
      <alignment/>
      <protection/>
    </xf>
    <xf numFmtId="0" fontId="37" fillId="0" borderId="0" xfId="61" applyFont="1" applyAlignment="1" applyProtection="1">
      <alignment horizontal="center" vertical="center" wrapText="1"/>
      <protection/>
    </xf>
    <xf numFmtId="173" fontId="17" fillId="0" borderId="14" xfId="60" applyNumberFormat="1" applyFont="1" applyFill="1" applyBorder="1" applyAlignment="1" applyProtection="1">
      <alignment vertical="center"/>
      <protection/>
    </xf>
    <xf numFmtId="173" fontId="16" fillId="0" borderId="0" xfId="60" applyNumberFormat="1" applyBorder="1" applyAlignment="1" applyProtection="1">
      <alignment vertical="center"/>
      <protection locked="0"/>
    </xf>
    <xf numFmtId="173" fontId="16" fillId="0" borderId="0" xfId="60" applyNumberFormat="1" applyBorder="1" applyAlignment="1" applyProtection="1">
      <alignment vertical="center"/>
      <protection hidden="1" locked="0"/>
    </xf>
    <xf numFmtId="173" fontId="16" fillId="0" borderId="0" xfId="60" applyNumberFormat="1" applyBorder="1" applyAlignment="1" applyProtection="1">
      <alignment/>
      <protection locked="0"/>
    </xf>
    <xf numFmtId="173" fontId="16" fillId="0" borderId="0" xfId="60" applyNumberFormat="1" applyBorder="1" applyAlignment="1" applyProtection="1">
      <alignment/>
      <protection hidden="1" locked="0"/>
    </xf>
    <xf numFmtId="173" fontId="35" fillId="0" borderId="14" xfId="60" applyNumberFormat="1" applyFont="1" applyFill="1" applyBorder="1" applyAlignment="1" applyProtection="1">
      <alignment horizontal="left" wrapText="1"/>
      <protection/>
    </xf>
    <xf numFmtId="173" fontId="37" fillId="0" borderId="0" xfId="60" applyNumberFormat="1" applyFont="1" applyBorder="1" applyAlignment="1" applyProtection="1">
      <alignment horizontal="right" vertical="center" wrapText="1"/>
      <protection/>
    </xf>
    <xf numFmtId="173" fontId="37" fillId="0" borderId="0" xfId="60" applyNumberFormat="1" applyFont="1" applyBorder="1" applyAlignment="1" applyProtection="1">
      <alignment vertical="center" wrapText="1"/>
      <protection/>
    </xf>
    <xf numFmtId="0" fontId="0" fillId="0" borderId="0" xfId="51" applyFill="1" applyBorder="1" applyAlignment="1" applyProtection="1">
      <alignment/>
      <protection/>
    </xf>
    <xf numFmtId="173" fontId="35" fillId="0" borderId="0" xfId="60" applyNumberFormat="1" applyFont="1" applyBorder="1" applyAlignment="1" applyProtection="1">
      <alignment vertical="center" wrapText="1"/>
      <protection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left" wrapText="1"/>
    </xf>
    <xf numFmtId="2" fontId="17" fillId="25" borderId="17" xfId="60" applyNumberFormat="1" applyFont="1" applyFill="1" applyBorder="1" applyAlignment="1" applyProtection="1">
      <alignment/>
      <protection/>
    </xf>
    <xf numFmtId="173" fontId="28" fillId="0" borderId="15" xfId="60" applyNumberFormat="1" applyFont="1" applyBorder="1" applyAlignment="1" applyProtection="1">
      <alignment horizontal="right"/>
      <protection/>
    </xf>
    <xf numFmtId="173" fontId="35" fillId="0" borderId="16" xfId="60" applyNumberFormat="1" applyFont="1" applyFill="1" applyBorder="1" applyAlignment="1" applyProtection="1">
      <alignment horizontal="left"/>
      <protection/>
    </xf>
    <xf numFmtId="173" fontId="35" fillId="0" borderId="16" xfId="60" applyNumberFormat="1" applyFont="1" applyFill="1" applyBorder="1" applyAlignment="1" applyProtection="1">
      <alignment horizontal="left" wrapText="1"/>
      <protection/>
    </xf>
    <xf numFmtId="2" fontId="17" fillId="0" borderId="17" xfId="60" applyNumberFormat="1" applyFont="1" applyFill="1" applyBorder="1" applyAlignment="1" applyProtection="1">
      <alignment/>
      <protection/>
    </xf>
    <xf numFmtId="173" fontId="28" fillId="0" borderId="13" xfId="60" applyNumberFormat="1" applyFont="1" applyBorder="1" applyAlignment="1" applyProtection="1">
      <alignment horizontal="right"/>
      <protection locked="0"/>
    </xf>
    <xf numFmtId="2" fontId="17" fillId="0" borderId="19" xfId="60" applyNumberFormat="1" applyFont="1" applyFill="1" applyBorder="1" applyAlignment="1" applyProtection="1">
      <alignment/>
      <protection/>
    </xf>
    <xf numFmtId="173" fontId="28" fillId="0" borderId="0" xfId="60" applyNumberFormat="1" applyFont="1" applyBorder="1" applyAlignment="1" applyProtection="1">
      <alignment horizontal="right"/>
      <protection locked="0"/>
    </xf>
    <xf numFmtId="0" fontId="34" fillId="0" borderId="11" xfId="51" applyFont="1" applyBorder="1" applyProtection="1">
      <alignment/>
      <protection/>
    </xf>
    <xf numFmtId="173" fontId="17" fillId="0" borderId="11" xfId="60" applyNumberFormat="1" applyFont="1" applyFill="1" applyBorder="1" applyAlignment="1" applyProtection="1">
      <alignment vertical="center"/>
      <protection/>
    </xf>
    <xf numFmtId="173" fontId="17" fillId="0" borderId="12" xfId="60" applyNumberFormat="1" applyFont="1" applyFill="1" applyBorder="1" applyAlignment="1" applyProtection="1">
      <alignment vertical="center"/>
      <protection/>
    </xf>
    <xf numFmtId="173" fontId="16" fillId="0" borderId="0" xfId="59" applyNumberFormat="1" applyAlignment="1" applyProtection="1">
      <alignment vertical="center"/>
      <protection locked="0"/>
    </xf>
    <xf numFmtId="173" fontId="16" fillId="0" borderId="0" xfId="59" applyNumberFormat="1" applyAlignment="1" applyProtection="1">
      <alignment vertical="center"/>
      <protection/>
    </xf>
    <xf numFmtId="173" fontId="35" fillId="0" borderId="0" xfId="60" applyNumberFormat="1" applyFont="1" applyBorder="1" applyAlignment="1" applyProtection="1">
      <alignment horizontal="left" vertical="top"/>
      <protection/>
    </xf>
    <xf numFmtId="173" fontId="35" fillId="16" borderId="21" xfId="60" applyNumberFormat="1" applyFont="1" applyFill="1" applyBorder="1" applyAlignment="1" applyProtection="1">
      <alignment/>
      <protection/>
    </xf>
    <xf numFmtId="173" fontId="16" fillId="0" borderId="13" xfId="59" applyNumberFormat="1" applyBorder="1" applyAlignment="1" applyProtection="1">
      <alignment vertical="center"/>
      <protection/>
    </xf>
    <xf numFmtId="173" fontId="35" fillId="0" borderId="0" xfId="59" applyNumberFormat="1" applyFont="1" applyFill="1" applyBorder="1" applyAlignment="1" applyProtection="1">
      <alignment horizontal="left"/>
      <protection/>
    </xf>
    <xf numFmtId="173" fontId="16" fillId="0" borderId="0" xfId="59" applyNumberFormat="1" applyBorder="1" applyAlignment="1" applyProtection="1">
      <alignment vertical="center"/>
      <protection/>
    </xf>
    <xf numFmtId="173" fontId="17" fillId="0" borderId="0" xfId="59" applyNumberFormat="1" applyFont="1" applyFill="1" applyBorder="1" applyAlignment="1" applyProtection="1">
      <alignment vertical="center"/>
      <protection/>
    </xf>
    <xf numFmtId="173" fontId="28" fillId="0" borderId="13" xfId="59" applyNumberFormat="1" applyFont="1" applyFill="1" applyBorder="1" applyAlignment="1" applyProtection="1">
      <alignment vertical="center"/>
      <protection/>
    </xf>
    <xf numFmtId="173" fontId="35" fillId="0" borderId="0" xfId="59" applyNumberFormat="1" applyFont="1" applyFill="1" applyBorder="1" applyAlignment="1" applyProtection="1">
      <alignment vertical="center" wrapText="1"/>
      <protection/>
    </xf>
    <xf numFmtId="2" fontId="35" fillId="22" borderId="21" xfId="59" applyNumberFormat="1" applyFont="1" applyFill="1" applyBorder="1" applyAlignment="1" applyProtection="1">
      <alignment vertical="center"/>
      <protection locked="0"/>
    </xf>
    <xf numFmtId="173" fontId="35" fillId="0" borderId="0" xfId="59" applyNumberFormat="1" applyFont="1" applyFill="1" applyBorder="1" applyAlignment="1" applyProtection="1">
      <alignment horizontal="left" vertical="center"/>
      <protection/>
    </xf>
    <xf numFmtId="173" fontId="35" fillId="0" borderId="0" xfId="59" applyNumberFormat="1" applyFont="1" applyFill="1" applyBorder="1" applyAlignment="1" applyProtection="1">
      <alignment vertical="center"/>
      <protection/>
    </xf>
    <xf numFmtId="173" fontId="34" fillId="0" borderId="0" xfId="59" applyNumberFormat="1" applyFont="1" applyAlignment="1" applyProtection="1">
      <alignment horizontal="left"/>
      <protection locked="0"/>
    </xf>
    <xf numFmtId="173" fontId="34" fillId="0" borderId="0" xfId="59" applyNumberFormat="1" applyFont="1" applyAlignment="1" applyProtection="1">
      <alignment horizontal="left"/>
      <protection/>
    </xf>
    <xf numFmtId="0" fontId="39" fillId="0" borderId="0" xfId="51" applyNumberFormat="1" applyFont="1" applyAlignment="1" applyProtection="1">
      <alignment vertical="center" wrapText="1"/>
      <protection locked="0"/>
    </xf>
    <xf numFmtId="173" fontId="17" fillId="0" borderId="0" xfId="59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173" fontId="37" fillId="0" borderId="0" xfId="59" applyNumberFormat="1" applyFont="1" applyFill="1" applyBorder="1" applyAlignment="1" applyProtection="1">
      <alignment horizontal="right" vertical="center" wrapText="1"/>
      <protection/>
    </xf>
    <xf numFmtId="0" fontId="40" fillId="0" borderId="0" xfId="57" applyFont="1" applyBorder="1" applyAlignment="1" applyProtection="1">
      <alignment vertical="center" wrapText="1"/>
      <protection/>
    </xf>
    <xf numFmtId="0" fontId="40" fillId="0" borderId="14" xfId="57" applyFont="1" applyBorder="1" applyAlignment="1" applyProtection="1">
      <alignment vertical="center" wrapText="1"/>
      <protection/>
    </xf>
    <xf numFmtId="2" fontId="35" fillId="0" borderId="21" xfId="66" applyNumberFormat="1" applyFont="1" applyFill="1" applyBorder="1" applyAlignment="1" applyProtection="1">
      <alignment horizontal="center" vertical="center" wrapText="1"/>
      <protection/>
    </xf>
    <xf numFmtId="0" fontId="41" fillId="0" borderId="0" xfId="51" applyNumberFormat="1" applyFont="1" applyBorder="1" applyAlignment="1" applyProtection="1">
      <alignment vertical="center"/>
      <protection locked="0"/>
    </xf>
    <xf numFmtId="0" fontId="4" fillId="0" borderId="0" xfId="57" applyAlignment="1" applyProtection="1">
      <alignment vertical="center"/>
      <protection locked="0"/>
    </xf>
    <xf numFmtId="0" fontId="42" fillId="0" borderId="0" xfId="57" applyFont="1" applyAlignment="1" applyProtection="1">
      <alignment vertical="center" wrapText="1"/>
      <protection/>
    </xf>
    <xf numFmtId="173" fontId="42" fillId="0" borderId="0" xfId="59" applyNumberFormat="1" applyFont="1" applyAlignment="1" applyProtection="1">
      <alignment vertical="center" wrapText="1"/>
      <protection/>
    </xf>
    <xf numFmtId="173" fontId="34" fillId="0" borderId="13" xfId="59" applyNumberFormat="1" applyFont="1" applyFill="1" applyBorder="1" applyAlignment="1" applyProtection="1">
      <alignment horizontal="left"/>
      <protection/>
    </xf>
    <xf numFmtId="173" fontId="17" fillId="0" borderId="14" xfId="59" applyNumberFormat="1" applyFont="1" applyBorder="1" applyAlignment="1" applyProtection="1">
      <alignment vertical="center"/>
      <protection/>
    </xf>
    <xf numFmtId="0" fontId="4" fillId="0" borderId="0" xfId="57" applyBorder="1" applyAlignment="1" applyProtection="1">
      <alignment vertical="center"/>
      <protection locked="0"/>
    </xf>
    <xf numFmtId="173" fontId="28" fillId="0" borderId="13" xfId="59" applyNumberFormat="1" applyFont="1" applyFill="1" applyBorder="1" applyAlignment="1" applyProtection="1">
      <alignment horizontal="right" vertical="center"/>
      <protection/>
    </xf>
    <xf numFmtId="173" fontId="35" fillId="0" borderId="14" xfId="59" applyNumberFormat="1" applyFont="1" applyFill="1" applyBorder="1" applyAlignment="1" applyProtection="1">
      <alignment vertical="center"/>
      <protection/>
    </xf>
    <xf numFmtId="1" fontId="35" fillId="22" borderId="21" xfId="59" applyNumberFormat="1" applyFont="1" applyFill="1" applyBorder="1" applyAlignment="1" applyProtection="1">
      <alignment vertical="center"/>
      <protection locked="0"/>
    </xf>
    <xf numFmtId="0" fontId="41" fillId="0" borderId="0" xfId="51" applyNumberFormat="1" applyFont="1" applyAlignment="1" applyProtection="1">
      <alignment vertical="center" wrapText="1"/>
      <protection locked="0"/>
    </xf>
    <xf numFmtId="173" fontId="35" fillId="0" borderId="0" xfId="59" applyNumberFormat="1" applyFont="1" applyFill="1" applyBorder="1" applyAlignment="1" applyProtection="1">
      <alignment horizontal="left" vertical="center" wrapText="1"/>
      <protection/>
    </xf>
    <xf numFmtId="173" fontId="16" fillId="0" borderId="14" xfId="59" applyNumberFormat="1" applyBorder="1" applyAlignment="1" applyProtection="1">
      <alignment vertical="center"/>
      <protection/>
    </xf>
    <xf numFmtId="173" fontId="28" fillId="0" borderId="13" xfId="59" applyNumberFormat="1" applyFont="1" applyBorder="1" applyAlignment="1" applyProtection="1">
      <alignment horizontal="right" vertical="center"/>
      <protection/>
    </xf>
    <xf numFmtId="173" fontId="17" fillId="0" borderId="0" xfId="59" applyNumberFormat="1" applyFont="1" applyFill="1" applyBorder="1" applyAlignment="1" applyProtection="1">
      <alignment horizontal="center" vertical="center"/>
      <protection/>
    </xf>
    <xf numFmtId="0" fontId="39" fillId="0" borderId="0" xfId="51" applyFont="1" applyAlignment="1" applyProtection="1">
      <alignment horizontal="center" vertical="center" wrapText="1"/>
      <protection locked="0"/>
    </xf>
    <xf numFmtId="173" fontId="35" fillId="0" borderId="0" xfId="59" applyNumberFormat="1" applyFont="1" applyFill="1" applyBorder="1" applyAlignment="1" applyProtection="1">
      <alignment horizontal="right" vertical="center"/>
      <protection/>
    </xf>
    <xf numFmtId="173" fontId="35" fillId="0" borderId="0" xfId="59" applyNumberFormat="1" applyFont="1" applyFill="1" applyBorder="1" applyAlignment="1" applyProtection="1">
      <alignment horizontal="right" vertical="center" wrapText="1"/>
      <protection/>
    </xf>
    <xf numFmtId="9" fontId="35" fillId="0" borderId="0" xfId="66" applyFont="1" applyFill="1" applyBorder="1" applyAlignment="1" applyProtection="1">
      <alignment horizontal="center" vertical="center" wrapText="1"/>
      <protection/>
    </xf>
    <xf numFmtId="173" fontId="16" fillId="0" borderId="0" xfId="59" applyNumberFormat="1" applyFill="1" applyBorder="1" applyAlignment="1" applyProtection="1">
      <alignment vertical="center"/>
      <protection/>
    </xf>
    <xf numFmtId="173" fontId="35" fillId="25" borderId="14" xfId="59" applyNumberFormat="1" applyFont="1" applyFill="1" applyBorder="1" applyAlignment="1" applyProtection="1">
      <alignment vertical="center"/>
      <protection/>
    </xf>
    <xf numFmtId="173" fontId="16" fillId="0" borderId="0" xfId="59" applyNumberFormat="1" applyFont="1" applyBorder="1" applyAlignment="1" applyProtection="1">
      <alignment vertical="center"/>
      <protection/>
    </xf>
    <xf numFmtId="173" fontId="35" fillId="25" borderId="12" xfId="59" applyNumberFormat="1" applyFont="1" applyFill="1" applyBorder="1" applyAlignment="1" applyProtection="1">
      <alignment vertical="center"/>
      <protection/>
    </xf>
    <xf numFmtId="173" fontId="35" fillId="25" borderId="17" xfId="59" applyNumberFormat="1" applyFont="1" applyFill="1" applyBorder="1" applyAlignment="1" applyProtection="1">
      <alignment vertical="center"/>
      <protection/>
    </xf>
    <xf numFmtId="1" fontId="35" fillId="16" borderId="21" xfId="59" applyNumberFormat="1" applyFont="1" applyFill="1" applyBorder="1" applyAlignment="1" applyProtection="1">
      <alignment vertical="center"/>
      <protection/>
    </xf>
    <xf numFmtId="2" fontId="35" fillId="16" borderId="21" xfId="59" applyNumberFormat="1" applyFont="1" applyFill="1" applyBorder="1" applyAlignment="1" applyProtection="1">
      <alignment vertical="center"/>
      <protection/>
    </xf>
    <xf numFmtId="173" fontId="35" fillId="0" borderId="13" xfId="59" applyNumberFormat="1" applyFont="1" applyFill="1" applyBorder="1" applyAlignment="1" applyProtection="1">
      <alignment horizontal="left"/>
      <protection/>
    </xf>
    <xf numFmtId="173" fontId="37" fillId="0" borderId="0" xfId="59" applyNumberFormat="1" applyFont="1" applyFill="1" applyBorder="1" applyAlignment="1" applyProtection="1">
      <alignment horizontal="right"/>
      <protection/>
    </xf>
    <xf numFmtId="0" fontId="25" fillId="0" borderId="14" xfId="57" applyFont="1" applyBorder="1" applyAlignment="1" applyProtection="1">
      <alignment horizontal="right"/>
      <protection/>
    </xf>
    <xf numFmtId="1" fontId="35" fillId="25" borderId="21" xfId="59" applyNumberFormat="1" applyFont="1" applyFill="1" applyBorder="1" applyAlignment="1" applyProtection="1">
      <alignment vertical="center"/>
      <protection/>
    </xf>
    <xf numFmtId="173" fontId="28" fillId="0" borderId="15" xfId="59" applyNumberFormat="1" applyFont="1" applyFill="1" applyBorder="1" applyAlignment="1" applyProtection="1">
      <alignment vertical="center"/>
      <protection/>
    </xf>
    <xf numFmtId="173" fontId="16" fillId="0" borderId="16" xfId="59" applyNumberFormat="1" applyBorder="1" applyAlignment="1" applyProtection="1">
      <alignment vertical="center"/>
      <protection/>
    </xf>
    <xf numFmtId="173" fontId="35" fillId="0" borderId="16" xfId="59" applyNumberFormat="1" applyFont="1" applyFill="1" applyBorder="1" applyAlignment="1" applyProtection="1">
      <alignment horizontal="left" vertical="center"/>
      <protection/>
    </xf>
    <xf numFmtId="173" fontId="17" fillId="0" borderId="16" xfId="59" applyNumberFormat="1" applyFont="1" applyFill="1" applyBorder="1" applyAlignment="1" applyProtection="1">
      <alignment vertical="center"/>
      <protection/>
    </xf>
    <xf numFmtId="173" fontId="37" fillId="0" borderId="16" xfId="59" applyNumberFormat="1" applyFont="1" applyFill="1" applyBorder="1" applyAlignment="1" applyProtection="1">
      <alignment horizontal="right"/>
      <protection/>
    </xf>
    <xf numFmtId="0" fontId="25" fillId="0" borderId="17" xfId="57" applyFont="1" applyBorder="1" applyAlignment="1" applyProtection="1">
      <alignment horizontal="right"/>
      <protection/>
    </xf>
    <xf numFmtId="2" fontId="35" fillId="25" borderId="21" xfId="59" applyNumberFormat="1" applyFont="1" applyFill="1" applyBorder="1" applyAlignment="1" applyProtection="1">
      <alignment vertical="center"/>
      <protection/>
    </xf>
    <xf numFmtId="173" fontId="28" fillId="0" borderId="0" xfId="59" applyNumberFormat="1" applyFont="1" applyFill="1" applyAlignment="1" applyProtection="1">
      <alignment vertical="center"/>
      <protection/>
    </xf>
    <xf numFmtId="173" fontId="35" fillId="0" borderId="0" xfId="59" applyNumberFormat="1" applyFont="1" applyFill="1" applyAlignment="1" applyProtection="1">
      <alignment vertical="center" wrapText="1"/>
      <protection/>
    </xf>
    <xf numFmtId="173" fontId="35" fillId="0" borderId="10" xfId="59" applyNumberFormat="1" applyFont="1" applyFill="1" applyBorder="1" applyAlignment="1" applyProtection="1">
      <alignment horizontal="left"/>
      <protection/>
    </xf>
    <xf numFmtId="173" fontId="34" fillId="0" borderId="11" xfId="59" applyNumberFormat="1" applyFont="1" applyFill="1" applyBorder="1" applyAlignment="1" applyProtection="1">
      <alignment horizontal="left"/>
      <protection/>
    </xf>
    <xf numFmtId="173" fontId="17" fillId="0" borderId="0" xfId="59" applyNumberFormat="1" applyFont="1" applyFill="1" applyBorder="1" applyAlignment="1" applyProtection="1">
      <alignment horizontal="right" vertical="center"/>
      <protection/>
    </xf>
    <xf numFmtId="173" fontId="35" fillId="0" borderId="14" xfId="59" applyNumberFormat="1" applyFont="1" applyFill="1" applyBorder="1" applyAlignment="1" applyProtection="1">
      <alignment horizontal="left" vertical="center" wrapText="1"/>
      <protection/>
    </xf>
    <xf numFmtId="173" fontId="37" fillId="0" borderId="14" xfId="59" applyNumberFormat="1" applyFont="1" applyFill="1" applyBorder="1" applyAlignment="1" applyProtection="1">
      <alignment horizontal="right" vertical="center" wrapText="1"/>
      <protection/>
    </xf>
    <xf numFmtId="0" fontId="41" fillId="0" borderId="13" xfId="51" applyNumberFormat="1" applyFont="1" applyBorder="1" applyAlignment="1" applyProtection="1">
      <alignment vertical="center"/>
      <protection locked="0"/>
    </xf>
    <xf numFmtId="0" fontId="43" fillId="0" borderId="0" xfId="57" applyFont="1" applyAlignment="1" applyProtection="1">
      <alignment vertical="center" wrapText="1"/>
      <protection/>
    </xf>
    <xf numFmtId="173" fontId="43" fillId="0" borderId="0" xfId="59" applyNumberFormat="1" applyFont="1" applyAlignment="1" applyProtection="1">
      <alignment vertical="center" wrapText="1"/>
      <protection/>
    </xf>
    <xf numFmtId="0" fontId="4" fillId="0" borderId="13" xfId="57" applyBorder="1" applyAlignment="1" applyProtection="1">
      <alignment vertical="center"/>
      <protection locked="0"/>
    </xf>
    <xf numFmtId="173" fontId="17" fillId="0" borderId="14" xfId="59" applyNumberFormat="1" applyFont="1" applyFill="1" applyBorder="1" applyAlignment="1" applyProtection="1">
      <alignment vertical="center"/>
      <protection/>
    </xf>
    <xf numFmtId="173" fontId="34" fillId="0" borderId="0" xfId="59" applyNumberFormat="1" applyFont="1" applyFill="1" applyBorder="1" applyAlignment="1" applyProtection="1">
      <alignment vertical="center" wrapText="1"/>
      <protection/>
    </xf>
    <xf numFmtId="173" fontId="34" fillId="0" borderId="14" xfId="59" applyNumberFormat="1" applyFont="1" applyFill="1" applyBorder="1" applyAlignment="1" applyProtection="1">
      <alignment horizontal="left" vertical="center" wrapText="1"/>
      <protection/>
    </xf>
    <xf numFmtId="173" fontId="34" fillId="0" borderId="0" xfId="59" applyNumberFormat="1" applyFont="1" applyFill="1" applyBorder="1" applyAlignment="1" applyProtection="1">
      <alignment vertical="center"/>
      <protection locked="0"/>
    </xf>
    <xf numFmtId="173" fontId="34" fillId="0" borderId="0" xfId="59" applyNumberFormat="1" applyFont="1" applyFill="1" applyBorder="1" applyAlignment="1" applyProtection="1">
      <alignment vertical="center"/>
      <protection/>
    </xf>
    <xf numFmtId="0" fontId="17" fillId="0" borderId="0" xfId="61" applyAlignment="1" applyProtection="1">
      <alignment/>
      <protection locked="0"/>
    </xf>
    <xf numFmtId="0" fontId="17" fillId="0" borderId="0" xfId="61" applyAlignment="1" applyProtection="1">
      <alignment/>
      <protection hidden="1" locked="0"/>
    </xf>
    <xf numFmtId="2" fontId="17" fillId="25" borderId="14" xfId="59" applyNumberFormat="1" applyFont="1" applyFill="1" applyBorder="1" applyAlignment="1" applyProtection="1">
      <alignment vertical="center"/>
      <protection/>
    </xf>
    <xf numFmtId="173" fontId="28" fillId="0" borderId="15" xfId="59" applyNumberFormat="1" applyFont="1" applyFill="1" applyBorder="1" applyAlignment="1" applyProtection="1">
      <alignment horizontal="right" vertical="center"/>
      <protection/>
    </xf>
    <xf numFmtId="173" fontId="35" fillId="0" borderId="16" xfId="59" applyNumberFormat="1" applyFont="1" applyFill="1" applyBorder="1" applyAlignment="1" applyProtection="1">
      <alignment vertical="center"/>
      <protection/>
    </xf>
    <xf numFmtId="173" fontId="35" fillId="0" borderId="16" xfId="59" applyNumberFormat="1" applyFont="1" applyFill="1" applyBorder="1" applyAlignment="1" applyProtection="1">
      <alignment vertical="center" wrapText="1"/>
      <protection/>
    </xf>
    <xf numFmtId="173" fontId="35" fillId="0" borderId="17" xfId="59" applyNumberFormat="1" applyFont="1" applyFill="1" applyBorder="1" applyAlignment="1" applyProtection="1">
      <alignment horizontal="left" vertical="center" wrapText="1"/>
      <protection/>
    </xf>
    <xf numFmtId="173" fontId="28" fillId="0" borderId="0" xfId="59" applyNumberFormat="1" applyFont="1" applyFill="1" applyBorder="1" applyAlignment="1" applyProtection="1">
      <alignment horizontal="right" vertical="center"/>
      <protection/>
    </xf>
    <xf numFmtId="2" fontId="17" fillId="0" borderId="0" xfId="59" applyNumberFormat="1" applyFont="1" applyFill="1" applyBorder="1" applyAlignment="1" applyProtection="1">
      <alignment vertical="center"/>
      <protection/>
    </xf>
    <xf numFmtId="173" fontId="28" fillId="0" borderId="0" xfId="60" applyNumberFormat="1" applyFont="1" applyAlignment="1" applyProtection="1">
      <alignment horizontal="right"/>
      <protection/>
    </xf>
    <xf numFmtId="173" fontId="34" fillId="0" borderId="0" xfId="60" applyNumberFormat="1" applyFont="1" applyFill="1" applyAlignment="1" applyProtection="1">
      <alignment horizontal="left"/>
      <protection/>
    </xf>
    <xf numFmtId="173" fontId="35" fillId="0" borderId="0" xfId="60" applyNumberFormat="1" applyFont="1" applyFill="1" applyAlignment="1" applyProtection="1">
      <alignment horizontal="left"/>
      <protection/>
    </xf>
    <xf numFmtId="0" fontId="0" fillId="0" borderId="0" xfId="51" applyAlignment="1" applyProtection="1">
      <alignment/>
      <protection/>
    </xf>
    <xf numFmtId="0" fontId="39" fillId="0" borderId="0" xfId="51" applyNumberFormat="1" applyFont="1" applyBorder="1" applyAlignment="1" applyProtection="1">
      <alignment vertical="center"/>
      <protection locked="0"/>
    </xf>
    <xf numFmtId="173" fontId="28" fillId="0" borderId="10" xfId="60" applyNumberFormat="1" applyFont="1" applyBorder="1" applyAlignment="1" applyProtection="1">
      <alignment horizontal="right"/>
      <protection/>
    </xf>
    <xf numFmtId="173" fontId="35" fillId="0" borderId="11" xfId="60" applyNumberFormat="1" applyFont="1" applyFill="1" applyBorder="1" applyAlignment="1" applyProtection="1">
      <alignment horizontal="left"/>
      <protection/>
    </xf>
    <xf numFmtId="0" fontId="39" fillId="0" borderId="0" xfId="51" applyNumberFormat="1" applyFont="1" applyAlignment="1" applyProtection="1">
      <alignment vertical="center"/>
      <protection locked="0"/>
    </xf>
    <xf numFmtId="173" fontId="16" fillId="0" borderId="0" xfId="60" applyNumberFormat="1" applyAlignment="1" applyProtection="1">
      <alignment vertical="center"/>
      <protection hidden="1"/>
    </xf>
    <xf numFmtId="173" fontId="17" fillId="22" borderId="22" xfId="60" applyNumberFormat="1" applyFont="1" applyFill="1" applyBorder="1" applyAlignment="1" applyProtection="1">
      <alignment vertical="center"/>
      <protection/>
    </xf>
    <xf numFmtId="173" fontId="17" fillId="22" borderId="21" xfId="60" applyNumberFormat="1" applyFont="1" applyFill="1" applyBorder="1" applyAlignment="1" applyProtection="1">
      <alignment vertical="center"/>
      <protection/>
    </xf>
    <xf numFmtId="173" fontId="34" fillId="0" borderId="0" xfId="60" applyNumberFormat="1" applyFont="1" applyAlignment="1" applyProtection="1">
      <alignment horizontal="center" vertical="center"/>
      <protection locked="0"/>
    </xf>
    <xf numFmtId="173" fontId="34" fillId="0" borderId="0" xfId="60" applyNumberFormat="1" applyFont="1" applyAlignment="1" applyProtection="1">
      <alignment horizontal="center" vertical="center"/>
      <protection/>
    </xf>
    <xf numFmtId="173" fontId="35" fillId="0" borderId="0" xfId="60" applyNumberFormat="1" applyFont="1" applyBorder="1" applyAlignment="1" applyProtection="1">
      <alignment horizontal="centerContinuous" vertical="center" wrapText="1"/>
      <protection/>
    </xf>
    <xf numFmtId="173" fontId="44" fillId="0" borderId="0" xfId="60" applyNumberFormat="1" applyFont="1" applyBorder="1" applyAlignment="1" applyProtection="1">
      <alignment vertical="center"/>
      <protection/>
    </xf>
    <xf numFmtId="0" fontId="42" fillId="25" borderId="22" xfId="60" applyNumberFormat="1" applyFont="1" applyFill="1" applyBorder="1" applyAlignment="1" applyProtection="1">
      <alignment horizontal="center" vertical="center" wrapText="1"/>
      <protection/>
    </xf>
    <xf numFmtId="173" fontId="34" fillId="0" borderId="0" xfId="60" applyNumberFormat="1" applyFont="1" applyFill="1" applyBorder="1" applyAlignment="1" applyProtection="1">
      <alignment horizontal="center" vertical="center"/>
      <protection locked="0"/>
    </xf>
    <xf numFmtId="0" fontId="45" fillId="0" borderId="0" xfId="60" applyNumberFormat="1" applyFont="1" applyAlignment="1" applyProtection="1">
      <alignment horizontal="center" vertical="center"/>
      <protection hidden="1" locked="0"/>
    </xf>
    <xf numFmtId="173" fontId="34" fillId="0" borderId="0" xfId="60" applyNumberFormat="1" applyFont="1" applyFill="1" applyBorder="1" applyAlignment="1" applyProtection="1">
      <alignment horizontal="center" vertical="center"/>
      <protection/>
    </xf>
    <xf numFmtId="0" fontId="35" fillId="0" borderId="0" xfId="55" applyFont="1" applyFill="1" applyBorder="1" applyAlignment="1" applyProtection="1">
      <alignment horizontal="left" vertical="center" wrapText="1"/>
      <protection/>
    </xf>
    <xf numFmtId="173" fontId="17" fillId="22" borderId="23" xfId="60" applyNumberFormat="1" applyFont="1" applyFill="1" applyBorder="1" applyAlignment="1" applyProtection="1">
      <alignment vertical="center"/>
      <protection/>
    </xf>
    <xf numFmtId="0" fontId="4" fillId="0" borderId="23" xfId="57" applyBorder="1" applyAlignment="1" applyProtection="1">
      <alignment horizontal="center" wrapText="1"/>
      <protection/>
    </xf>
    <xf numFmtId="0" fontId="46" fillId="0" borderId="0" xfId="51" applyFont="1" applyBorder="1" applyAlignment="1" applyProtection="1">
      <alignment/>
      <protection/>
    </xf>
    <xf numFmtId="0" fontId="44" fillId="0" borderId="0" xfId="51" applyFont="1" applyBorder="1" applyAlignment="1" applyProtection="1">
      <alignment/>
      <protection/>
    </xf>
    <xf numFmtId="0" fontId="0" fillId="0" borderId="14" xfId="51" applyBorder="1" applyAlignment="1" applyProtection="1">
      <alignment wrapText="1"/>
      <protection/>
    </xf>
    <xf numFmtId="0" fontId="46" fillId="0" borderId="0" xfId="51" applyFont="1" applyBorder="1" applyAlignment="1" applyProtection="1">
      <alignment wrapText="1"/>
      <protection/>
    </xf>
    <xf numFmtId="0" fontId="44" fillId="0" borderId="0" xfId="51" applyFont="1" applyBorder="1" applyAlignment="1" applyProtection="1">
      <alignment wrapText="1"/>
      <protection/>
    </xf>
    <xf numFmtId="0" fontId="0" fillId="0" borderId="0" xfId="51" applyBorder="1" applyAlignment="1" applyProtection="1">
      <alignment wrapText="1"/>
      <protection/>
    </xf>
    <xf numFmtId="0" fontId="42" fillId="25" borderId="23" xfId="60" applyNumberFormat="1" applyFont="1" applyFill="1" applyBorder="1" applyAlignment="1" applyProtection="1">
      <alignment horizontal="center" vertical="center" wrapText="1"/>
      <protection/>
    </xf>
    <xf numFmtId="0" fontId="19" fillId="0" borderId="23" xfId="57" applyFont="1" applyBorder="1" applyAlignment="1" applyProtection="1">
      <alignment wrapText="1"/>
      <protection/>
    </xf>
    <xf numFmtId="0" fontId="35" fillId="0" borderId="0" xfId="61" applyFont="1" applyBorder="1" applyAlignment="1" applyProtection="1">
      <alignment vertical="center"/>
      <protection/>
    </xf>
    <xf numFmtId="173" fontId="35" fillId="0" borderId="0" xfId="60" applyNumberFormat="1" applyFont="1" applyBorder="1" applyAlignment="1" applyProtection="1">
      <alignment horizontal="left" vertical="center"/>
      <protection/>
    </xf>
    <xf numFmtId="1" fontId="35" fillId="25" borderId="0" xfId="60" applyNumberFormat="1" applyFont="1" applyFill="1" applyBorder="1" applyAlignment="1" applyProtection="1">
      <alignment vertical="center"/>
      <protection/>
    </xf>
    <xf numFmtId="0" fontId="19" fillId="0" borderId="14" xfId="57" applyFont="1" applyBorder="1" applyAlignment="1" applyProtection="1">
      <alignment wrapText="1"/>
      <protection/>
    </xf>
    <xf numFmtId="173" fontId="28" fillId="0" borderId="13" xfId="60" applyNumberFormat="1" applyFont="1" applyFill="1" applyBorder="1" applyAlignment="1" applyProtection="1">
      <alignment horizontal="right" vertical="center"/>
      <protection/>
    </xf>
    <xf numFmtId="0" fontId="35" fillId="0" borderId="0" xfId="61" applyFont="1" applyFill="1" applyBorder="1" applyAlignment="1" applyProtection="1">
      <alignment vertical="center"/>
      <protection/>
    </xf>
    <xf numFmtId="173" fontId="44" fillId="0" borderId="0" xfId="60" applyNumberFormat="1" applyFont="1" applyFill="1" applyBorder="1" applyAlignment="1" applyProtection="1">
      <alignment vertical="center"/>
      <protection/>
    </xf>
    <xf numFmtId="173" fontId="35" fillId="0" borderId="0" xfId="60" applyNumberFormat="1" applyFont="1" applyFill="1" applyBorder="1" applyAlignment="1" applyProtection="1">
      <alignment vertical="center"/>
      <protection/>
    </xf>
    <xf numFmtId="173" fontId="17" fillId="0" borderId="17" xfId="60" applyNumberFormat="1" applyFont="1" applyFill="1" applyBorder="1" applyAlignment="1" applyProtection="1">
      <alignment vertical="center"/>
      <protection/>
    </xf>
    <xf numFmtId="1" fontId="35" fillId="22" borderId="22" xfId="60" applyNumberFormat="1" applyFont="1" applyFill="1" applyBorder="1" applyAlignment="1" applyProtection="1">
      <alignment vertical="center"/>
      <protection/>
    </xf>
    <xf numFmtId="1" fontId="35" fillId="22" borderId="24" xfId="60" applyNumberFormat="1" applyFont="1" applyFill="1" applyBorder="1" applyAlignment="1" applyProtection="1">
      <alignment vertical="center"/>
      <protection/>
    </xf>
    <xf numFmtId="0" fontId="19" fillId="0" borderId="23" xfId="57" applyFont="1" applyBorder="1" applyAlignment="1" applyProtection="1">
      <alignment horizontal="center" wrapText="1"/>
      <protection/>
    </xf>
    <xf numFmtId="173" fontId="34" fillId="0" borderId="0" xfId="60" applyNumberFormat="1" applyFont="1" applyAlignment="1" applyProtection="1">
      <alignment vertical="center"/>
      <protection locked="0"/>
    </xf>
    <xf numFmtId="2" fontId="35" fillId="16" borderId="21" xfId="60" applyNumberFormat="1" applyFont="1" applyFill="1" applyBorder="1" applyAlignment="1" applyProtection="1">
      <alignment vertical="center"/>
      <protection/>
    </xf>
    <xf numFmtId="0" fontId="0" fillId="0" borderId="17" xfId="51" applyBorder="1" applyAlignment="1" applyProtection="1">
      <alignment wrapText="1"/>
      <protection/>
    </xf>
    <xf numFmtId="173" fontId="42" fillId="0" borderId="0" xfId="60" applyNumberFormat="1" applyFont="1" applyAlignment="1" applyProtection="1">
      <alignment vertical="center" wrapText="1"/>
      <protection/>
    </xf>
    <xf numFmtId="173" fontId="16" fillId="0" borderId="14" xfId="60" applyNumberFormat="1" applyBorder="1" applyAlignment="1" applyProtection="1">
      <alignment vertical="center"/>
      <protection/>
    </xf>
    <xf numFmtId="173" fontId="17" fillId="0" borderId="20" xfId="60" applyNumberFormat="1" applyFont="1" applyBorder="1" applyAlignment="1" applyProtection="1">
      <alignment vertical="center"/>
      <protection/>
    </xf>
    <xf numFmtId="173" fontId="17" fillId="0" borderId="17" xfId="60" applyNumberFormat="1" applyFont="1" applyBorder="1" applyAlignment="1" applyProtection="1">
      <alignment vertical="center"/>
      <protection/>
    </xf>
    <xf numFmtId="0" fontId="39" fillId="0" borderId="0" xfId="51" applyNumberFormat="1" applyFont="1" applyAlignment="1" applyProtection="1">
      <alignment vertical="center"/>
      <protection/>
    </xf>
    <xf numFmtId="173" fontId="16" fillId="0" borderId="0" xfId="60" applyNumberFormat="1" applyFont="1" applyAlignment="1" applyProtection="1">
      <alignment vertical="center"/>
      <protection locked="0"/>
    </xf>
    <xf numFmtId="173" fontId="16" fillId="0" borderId="0" xfId="60" applyNumberFormat="1" applyFont="1" applyAlignment="1" applyProtection="1">
      <alignment vertical="center"/>
      <protection hidden="1" locked="0"/>
    </xf>
    <xf numFmtId="173" fontId="16" fillId="0" borderId="0" xfId="60" applyNumberFormat="1" applyFont="1" applyAlignment="1" applyProtection="1">
      <alignment vertical="center"/>
      <protection/>
    </xf>
    <xf numFmtId="173" fontId="47" fillId="0" borderId="0" xfId="60" applyNumberFormat="1" applyFont="1" applyAlignment="1" applyProtection="1">
      <alignment vertical="center"/>
      <protection locked="0"/>
    </xf>
    <xf numFmtId="173" fontId="47" fillId="0" borderId="0" xfId="60" applyNumberFormat="1" applyFont="1" applyAlignment="1" applyProtection="1">
      <alignment vertical="center"/>
      <protection hidden="1" locked="0"/>
    </xf>
    <xf numFmtId="173" fontId="47" fillId="0" borderId="0" xfId="60" applyNumberFormat="1" applyFont="1" applyAlignment="1" applyProtection="1">
      <alignment vertical="center"/>
      <protection/>
    </xf>
    <xf numFmtId="173" fontId="28" fillId="16" borderId="18" xfId="60" applyNumberFormat="1" applyFont="1" applyFill="1" applyBorder="1" applyAlignment="1" applyProtection="1">
      <alignment vertical="center"/>
      <protection/>
    </xf>
    <xf numFmtId="0" fontId="48" fillId="16" borderId="19" xfId="57" applyFont="1" applyFill="1" applyBorder="1" applyAlignment="1" applyProtection="1">
      <alignment horizontal="left" vertical="center" readingOrder="1"/>
      <protection/>
    </xf>
    <xf numFmtId="173" fontId="17" fillId="16" borderId="19" xfId="60" applyNumberFormat="1" applyFont="1" applyFill="1" applyBorder="1" applyAlignment="1" applyProtection="1">
      <alignment vertical="center"/>
      <protection/>
    </xf>
    <xf numFmtId="0" fontId="17" fillId="16" borderId="19" xfId="61" applyFont="1" applyFill="1" applyBorder="1" applyAlignment="1" applyProtection="1">
      <alignment vertical="center" wrapText="1"/>
      <protection/>
    </xf>
    <xf numFmtId="0" fontId="17" fillId="16" borderId="20" xfId="61" applyFont="1" applyFill="1" applyBorder="1" applyAlignment="1" applyProtection="1">
      <alignment vertical="center" wrapText="1"/>
      <protection/>
    </xf>
    <xf numFmtId="173" fontId="16" fillId="0" borderId="13" xfId="60" applyNumberFormat="1" applyFill="1" applyBorder="1" applyAlignment="1" applyProtection="1">
      <alignment vertical="center"/>
      <protection locked="0"/>
    </xf>
    <xf numFmtId="173" fontId="16" fillId="0" borderId="0" xfId="60" applyNumberFormat="1" applyFill="1" applyBorder="1" applyAlignment="1" applyProtection="1">
      <alignment vertical="center"/>
      <protection hidden="1" locked="0"/>
    </xf>
    <xf numFmtId="173" fontId="16" fillId="0" borderId="0" xfId="60" applyNumberFormat="1" applyFill="1" applyBorder="1" applyAlignment="1" applyProtection="1">
      <alignment vertical="center"/>
      <protection/>
    </xf>
    <xf numFmtId="173" fontId="35" fillId="0" borderId="10" xfId="60" applyNumberFormat="1" applyFont="1" applyBorder="1" applyAlignment="1" applyProtection="1">
      <alignment vertical="top" wrapText="1"/>
      <protection locked="0"/>
    </xf>
    <xf numFmtId="0" fontId="49" fillId="0" borderId="11" xfId="57" applyFont="1" applyBorder="1" applyAlignment="1" applyProtection="1">
      <alignment vertical="top" wrapText="1"/>
      <protection locked="0"/>
    </xf>
    <xf numFmtId="0" fontId="49" fillId="0" borderId="12" xfId="57" applyFont="1" applyBorder="1" applyAlignment="1" applyProtection="1">
      <alignment vertical="top" wrapText="1"/>
      <protection locked="0"/>
    </xf>
    <xf numFmtId="0" fontId="49" fillId="0" borderId="13" xfId="57" applyFont="1" applyBorder="1" applyAlignment="1" applyProtection="1">
      <alignment vertical="top" wrapText="1"/>
      <protection locked="0"/>
    </xf>
    <xf numFmtId="0" fontId="49" fillId="0" borderId="0" xfId="57" applyFont="1" applyAlignment="1" applyProtection="1">
      <alignment vertical="top" wrapText="1"/>
      <protection locked="0"/>
    </xf>
    <xf numFmtId="0" fontId="49" fillId="0" borderId="14" xfId="57" applyFont="1" applyBorder="1" applyAlignment="1" applyProtection="1">
      <alignment vertical="top" wrapText="1"/>
      <protection locked="0"/>
    </xf>
    <xf numFmtId="0" fontId="49" fillId="0" borderId="15" xfId="57" applyFont="1" applyBorder="1" applyAlignment="1" applyProtection="1">
      <alignment vertical="top" wrapText="1"/>
      <protection locked="0"/>
    </xf>
    <xf numFmtId="0" fontId="49" fillId="0" borderId="16" xfId="57" applyFont="1" applyBorder="1" applyAlignment="1" applyProtection="1">
      <alignment vertical="top" wrapText="1"/>
      <protection locked="0"/>
    </xf>
    <xf numFmtId="0" fontId="49" fillId="0" borderId="17" xfId="57" applyFont="1" applyBorder="1" applyAlignment="1" applyProtection="1">
      <alignment vertical="top" wrapText="1"/>
      <protection locked="0"/>
    </xf>
    <xf numFmtId="173" fontId="28" fillId="0" borderId="0" xfId="60" applyNumberFormat="1" applyFont="1" applyBorder="1" applyAlignment="1" applyProtection="1">
      <alignment vertical="center"/>
      <protection/>
    </xf>
    <xf numFmtId="173" fontId="16" fillId="0" borderId="0" xfId="60" applyNumberFormat="1" applyFill="1" applyBorder="1" applyAlignment="1" applyProtection="1">
      <alignment horizontal="right" vertical="center"/>
      <protection hidden="1"/>
    </xf>
    <xf numFmtId="173" fontId="17" fillId="0" borderId="0" xfId="60" applyNumberFormat="1" applyFont="1" applyFill="1" applyBorder="1" applyAlignment="1" applyProtection="1">
      <alignment vertical="center"/>
      <protection hidden="1"/>
    </xf>
    <xf numFmtId="0" fontId="17" fillId="0" borderId="0" xfId="61" applyFont="1" applyFill="1" applyBorder="1" applyAlignment="1" applyProtection="1">
      <alignment vertical="center" wrapText="1"/>
      <protection hidden="1"/>
    </xf>
    <xf numFmtId="173" fontId="28" fillId="0" borderId="0" xfId="60" applyNumberFormat="1" applyFont="1" applyAlignment="1" applyProtection="1">
      <alignment horizontal="right" vertical="center"/>
      <protection hidden="1"/>
    </xf>
    <xf numFmtId="173" fontId="17" fillId="0" borderId="0" xfId="60" applyNumberFormat="1" applyFont="1" applyAlignment="1" applyProtection="1">
      <alignment vertical="center"/>
      <protection hidden="1"/>
    </xf>
    <xf numFmtId="173" fontId="45" fillId="0" borderId="0" xfId="60" applyNumberFormat="1" applyFont="1" applyAlignment="1" applyProtection="1">
      <alignment horizontal="right" vertical="center"/>
      <protection hidden="1"/>
    </xf>
  </cellXfs>
  <cellStyles count="6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3tabella15" xfId="47"/>
    <cellStyle name="Comma [0]" xfId="48"/>
    <cellStyle name="Migliaia 2" xfId="49"/>
    <cellStyle name="Neutrale" xfId="50"/>
    <cellStyle name="Normale 2" xfId="51"/>
    <cellStyle name="Normale 2 2 2" xfId="52"/>
    <cellStyle name="Normale 3" xfId="53"/>
    <cellStyle name="Normale 4 2" xfId="54"/>
    <cellStyle name="Normale_ENTI LOCALI  2000" xfId="55"/>
    <cellStyle name="Normale_MINISTERI" xfId="56"/>
    <cellStyle name="Normale_modello si2 raln_MODIFICATO_ALESSIO" xfId="57"/>
    <cellStyle name="Normale_PRINFEL98" xfId="58"/>
    <cellStyle name="Normale_PRINFEL98 2 2" xfId="59"/>
    <cellStyle name="Normale_PRINFEL98_modello si2 raln_MODIFICATO_ALESSIO 2" xfId="60"/>
    <cellStyle name="Normale_Prospetto informativo 2001_modello si2 raln_MODIFICATO_ALESSIO 2" xfId="61"/>
    <cellStyle name="Nota" xfId="62"/>
    <cellStyle name="Output" xfId="63"/>
    <cellStyle name="Percent" xfId="64"/>
    <cellStyle name="Percentuale 2" xfId="65"/>
    <cellStyle name="Percentuale 2 2" xfId="66"/>
    <cellStyle name="Testo avviso" xfId="67"/>
    <cellStyle name="Testo descrittivo" xfId="68"/>
    <cellStyle name="Titolo" xfId="69"/>
    <cellStyle name="Titolo 1" xfId="70"/>
    <cellStyle name="Titolo 2" xfId="71"/>
    <cellStyle name="Titolo 3" xfId="72"/>
    <cellStyle name="Titolo 4" xfId="73"/>
    <cellStyle name="Totale" xfId="74"/>
    <cellStyle name="Valore non valido" xfId="75"/>
    <cellStyle name="Valore valido" xfId="76"/>
    <cellStyle name="Currency" xfId="77"/>
    <cellStyle name="Valuta (0)_3tabella15" xfId="78"/>
    <cellStyle name="Currency [0]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02373\Documenti\Rilevazioni%20sul%20Personale\Conto%20Annuale\Conto%20annuale%202015\RALN_REGIONI_E_AUT_LOC_CCNL_NA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gs.mef.gov.it/Documents%20and%20Settings\claudia.rossi\Impostazioni%20locali\Temporary%20Internet%20Files\Content.Outlook\1KVP5181\RALN_REGIONI%20E%20AUT_LOC_%20(CCNL%20NAZ_)%20(3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rea%20condivisa%20uffici%20III%20V%20e%20VI\public2E\contrattazione%20integrativa\_Elabo_tavole15\SK2_New\Kit_da_inserire\20160420_RALN_SI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_1"/>
      <sheetName val="COCOCO"/>
      <sheetName val="SI_1A(COMUNI-PROVINCE-CITTA_ME)"/>
      <sheetName val="SI_1A(UNIONE_COMUNI)"/>
      <sheetName val="SI_1A(COMUNITA_MONTANE)"/>
      <sheetName val="SI_1A_CONV"/>
      <sheetName val="SI_2(1)"/>
      <sheetName val="SI_2(2)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Tabella Riconciliazione"/>
      <sheetName val="Valori Medi"/>
      <sheetName val="Squadratura 1"/>
      <sheetName val="Squadratura 2"/>
      <sheetName val="Squadratura 3"/>
      <sheetName val="Squadratura 4"/>
      <sheetName val="Squadratura 7"/>
      <sheetName val="Incongruenza 1"/>
      <sheetName val="Incongruenza 2"/>
      <sheetName val="Incongruenza 3"/>
      <sheetName val="Incongruenza 4 e controlli t14"/>
      <sheetName val="Incongruenza 5"/>
      <sheetName val="Incongruenza 6"/>
      <sheetName val="Incongruenza 7"/>
      <sheetName val="Incongruenza 8"/>
      <sheetName val="Incongruenza 10"/>
    </sheetNames>
    <sheetDataSet>
      <sheetData sheetId="0">
        <row r="3">
          <cell r="C3" t="str">
            <v>COMPARTO REGIONI ED AUTONOMIE LOCALI - anno 2015</v>
          </cell>
        </row>
      </sheetData>
      <sheetData sheetId="23">
        <row r="37">
          <cell r="E37">
            <v>803214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_1"/>
      <sheetName val="COCOCO"/>
      <sheetName val="SI_1A(COMUNI-PROVINCE)"/>
      <sheetName val="SI_1A(UNIONE_COMUNI)"/>
      <sheetName val="SI_1A(COMUNITA_MONTANE)"/>
      <sheetName val="SI_2(1)"/>
      <sheetName val="SI_2(2)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Valori Medi"/>
      <sheetName val="Squadratura 1"/>
      <sheetName val="Squadratura 2"/>
      <sheetName val="Squadratura 3"/>
      <sheetName val="Squadratura 4"/>
      <sheetName val="Incongruenza 1"/>
      <sheetName val="Incongruenza 2"/>
      <sheetName val="Incongruenza 4 e controlli t14"/>
      <sheetName val="Incongruenza 5"/>
      <sheetName val="Incongruenza 6"/>
      <sheetName val="Incongruenza 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I_2(1)"/>
      <sheetName val="SI_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1"/>
  <sheetViews>
    <sheetView showGridLines="0" tabSelected="1" zoomScale="75" zoomScaleNormal="75" workbookViewId="0" topLeftCell="A22">
      <selection activeCell="G39" sqref="G39"/>
    </sheetView>
  </sheetViews>
  <sheetFormatPr defaultColWidth="0" defaultRowHeight="15" customHeight="1" zeroHeight="1"/>
  <cols>
    <col min="1" max="1" width="7.66015625" style="22" customWidth="1"/>
    <col min="2" max="7" width="28.83203125" style="23" customWidth="1"/>
    <col min="8" max="8" width="6" style="41" hidden="1" customWidth="1"/>
    <col min="9" max="9" width="10.33203125" style="6" hidden="1" customWidth="1"/>
    <col min="10" max="12" width="12.83203125" style="7" customWidth="1"/>
    <col min="13" max="242" width="12.83203125" style="7" hidden="1" customWidth="1"/>
    <col min="243" max="243" width="3.33203125" style="7" hidden="1" customWidth="1"/>
    <col min="244" max="244" width="1.3359375" style="7" hidden="1" customWidth="1"/>
    <col min="245" max="245" width="3.16015625" style="7" hidden="1" customWidth="1"/>
    <col min="246" max="246" width="1.66796875" style="7" hidden="1" customWidth="1"/>
    <col min="247" max="247" width="3.16015625" style="7" hidden="1" customWidth="1"/>
    <col min="248" max="248" width="3" style="7" hidden="1" customWidth="1"/>
    <col min="249" max="249" width="1.83203125" style="7" hidden="1" customWidth="1"/>
    <col min="250" max="250" width="2.16015625" style="7" hidden="1" customWidth="1"/>
    <col min="251" max="251" width="3.5" style="7" hidden="1" customWidth="1"/>
    <col min="252" max="252" width="5.33203125" style="7" hidden="1" customWidth="1"/>
    <col min="253" max="253" width="8.66015625" style="7" hidden="1" customWidth="1"/>
    <col min="254" max="255" width="2.5" style="7" hidden="1" customWidth="1"/>
    <col min="256" max="16384" width="6.16015625" style="7" hidden="1" customWidth="1"/>
  </cols>
  <sheetData>
    <row r="1" spans="1:8" ht="45" customHeight="1">
      <c r="A1" s="1"/>
      <c r="B1" s="2"/>
      <c r="C1" s="2"/>
      <c r="D1" s="3" t="s">
        <v>0</v>
      </c>
      <c r="E1" s="2"/>
      <c r="F1" s="2"/>
      <c r="G1" s="4"/>
      <c r="H1" s="5" t="s">
        <v>1</v>
      </c>
    </row>
    <row r="2" spans="1:8" ht="23.25">
      <c r="A2" s="8"/>
      <c r="B2" s="9"/>
      <c r="C2" s="10" t="s">
        <v>2</v>
      </c>
      <c r="D2" s="9"/>
      <c r="E2" s="9"/>
      <c r="F2" s="9"/>
      <c r="G2" s="11"/>
      <c r="H2" s="5"/>
    </row>
    <row r="3" spans="1:8" ht="41.25" customHeight="1">
      <c r="A3" s="8"/>
      <c r="B3" s="12" t="s">
        <v>3</v>
      </c>
      <c r="C3" s="13"/>
      <c r="D3" s="9"/>
      <c r="E3" s="9"/>
      <c r="F3" s="9"/>
      <c r="G3" s="11"/>
      <c r="H3" s="5"/>
    </row>
    <row r="4" spans="1:9" s="21" customFormat="1" ht="30" customHeight="1">
      <c r="A4" s="14"/>
      <c r="B4" s="15"/>
      <c r="C4" s="16"/>
      <c r="D4" s="17"/>
      <c r="E4" s="17"/>
      <c r="F4" s="17"/>
      <c r="G4" s="18"/>
      <c r="H4" s="19"/>
      <c r="I4" s="20"/>
    </row>
    <row r="5" ht="16.5" customHeight="1">
      <c r="H5" s="5"/>
    </row>
    <row r="6" spans="1:8" ht="20.25">
      <c r="A6" s="24"/>
      <c r="B6" s="25"/>
      <c r="C6" s="7"/>
      <c r="D6" s="7"/>
      <c r="E6" s="7"/>
      <c r="F6" s="7"/>
      <c r="H6" s="5"/>
    </row>
    <row r="7" spans="1:9" s="28" customFormat="1" ht="20.25">
      <c r="A7" s="22"/>
      <c r="B7" s="26"/>
      <c r="C7" s="27" t="str">
        <f>'[1]SI_1'!C3</f>
        <v>COMPARTO REGIONI ED AUTONOMIE LOCALI - anno 2015</v>
      </c>
      <c r="E7" s="29"/>
      <c r="F7" s="30"/>
      <c r="G7" s="26"/>
      <c r="H7" s="31"/>
      <c r="I7" s="32"/>
    </row>
    <row r="8" spans="1:9" s="28" customFormat="1" ht="11.25" customHeight="1">
      <c r="A8" s="22"/>
      <c r="B8" s="26"/>
      <c r="C8" s="26"/>
      <c r="D8" s="33"/>
      <c r="F8" s="26"/>
      <c r="G8" s="26"/>
      <c r="H8" s="31"/>
      <c r="I8" s="32"/>
    </row>
    <row r="9" spans="1:9" s="28" customFormat="1" ht="30.75" customHeight="1">
      <c r="A9" s="34"/>
      <c r="B9" s="26"/>
      <c r="C9" s="35" t="s">
        <v>4</v>
      </c>
      <c r="D9" s="35"/>
      <c r="E9" s="36" t="s">
        <v>5</v>
      </c>
      <c r="F9" s="37"/>
      <c r="G9" s="26"/>
      <c r="H9" s="31"/>
      <c r="I9" s="32"/>
    </row>
    <row r="10" spans="1:9" s="28" customFormat="1" ht="30.75" customHeight="1">
      <c r="A10" s="34"/>
      <c r="B10" s="26"/>
      <c r="C10" s="26"/>
      <c r="D10" s="38"/>
      <c r="E10" s="29"/>
      <c r="F10" s="29"/>
      <c r="G10" s="26"/>
      <c r="H10" s="31"/>
      <c r="I10" s="32"/>
    </row>
    <row r="11" spans="1:7" ht="15">
      <c r="A11" s="34"/>
      <c r="B11" s="39" t="s">
        <v>6</v>
      </c>
      <c r="C11" s="40"/>
      <c r="D11" s="40"/>
      <c r="E11" s="40"/>
      <c r="F11" s="40"/>
      <c r="G11" s="40"/>
    </row>
    <row r="12" spans="1:7" ht="18" customHeight="1">
      <c r="A12" s="42"/>
      <c r="B12" s="43"/>
      <c r="C12" s="44"/>
      <c r="D12" s="44"/>
      <c r="E12" s="45" t="s">
        <v>7</v>
      </c>
      <c r="F12" s="46" t="s">
        <v>8</v>
      </c>
      <c r="G12" s="47" t="s">
        <v>9</v>
      </c>
    </row>
    <row r="13" spans="1:9" s="54" customFormat="1" ht="30" customHeight="1">
      <c r="A13" s="48"/>
      <c r="B13" s="49" t="s">
        <v>10</v>
      </c>
      <c r="C13" s="49"/>
      <c r="D13" s="50"/>
      <c r="E13" s="51">
        <v>24</v>
      </c>
      <c r="F13" s="51">
        <v>2</v>
      </c>
      <c r="G13" s="51">
        <v>2015</v>
      </c>
      <c r="H13" s="52"/>
      <c r="I13" s="53"/>
    </row>
    <row r="14" spans="1:9" s="54" customFormat="1" ht="9" customHeight="1">
      <c r="A14" s="48"/>
      <c r="B14" s="55"/>
      <c r="C14" s="55"/>
      <c r="D14" s="55"/>
      <c r="E14" s="55"/>
      <c r="F14" s="55"/>
      <c r="G14" s="56"/>
      <c r="H14" s="52"/>
      <c r="I14" s="53"/>
    </row>
    <row r="15" spans="1:9" s="54" customFormat="1" ht="30" customHeight="1">
      <c r="A15" s="48"/>
      <c r="B15" s="57" t="s">
        <v>11</v>
      </c>
      <c r="C15" s="57"/>
      <c r="D15" s="58"/>
      <c r="E15" s="59">
        <v>19</v>
      </c>
      <c r="F15" s="59">
        <v>5</v>
      </c>
      <c r="G15" s="59">
        <v>2015</v>
      </c>
      <c r="H15" s="52"/>
      <c r="I15" s="53"/>
    </row>
    <row r="16" spans="1:9" s="54" customFormat="1" ht="9" customHeight="1">
      <c r="A16" s="48"/>
      <c r="B16" s="60"/>
      <c r="C16" s="61"/>
      <c r="D16" s="61"/>
      <c r="E16" s="55"/>
      <c r="F16" s="55"/>
      <c r="G16" s="56"/>
      <c r="H16" s="52"/>
      <c r="I16" s="53"/>
    </row>
    <row r="17" spans="1:9" s="54" customFormat="1" ht="30" customHeight="1">
      <c r="A17" s="48"/>
      <c r="B17" s="57" t="s">
        <v>12</v>
      </c>
      <c r="C17" s="57"/>
      <c r="D17" s="58"/>
      <c r="E17" s="59">
        <v>19</v>
      </c>
      <c r="F17" s="59">
        <v>5</v>
      </c>
      <c r="G17" s="59">
        <v>2015</v>
      </c>
      <c r="H17" s="52"/>
      <c r="I17" s="53"/>
    </row>
    <row r="18" spans="1:9" s="54" customFormat="1" ht="9" customHeight="1">
      <c r="A18" s="48"/>
      <c r="B18" s="60"/>
      <c r="C18" s="61"/>
      <c r="D18" s="61"/>
      <c r="E18" s="55"/>
      <c r="F18" s="55"/>
      <c r="G18" s="56"/>
      <c r="H18" s="52"/>
      <c r="I18" s="53"/>
    </row>
    <row r="19" spans="1:7" ht="18" customHeight="1">
      <c r="A19" s="48"/>
      <c r="B19" s="62"/>
      <c r="C19" s="62"/>
      <c r="D19" s="60"/>
      <c r="E19" s="62"/>
      <c r="F19" s="63"/>
      <c r="G19" s="64" t="s">
        <v>13</v>
      </c>
    </row>
    <row r="20" spans="1:9" s="54" customFormat="1" ht="30" customHeight="1">
      <c r="A20" s="65">
        <v>1</v>
      </c>
      <c r="B20" s="57" t="s">
        <v>14</v>
      </c>
      <c r="C20" s="57"/>
      <c r="D20" s="57"/>
      <c r="E20" s="57"/>
      <c r="F20" s="58"/>
      <c r="G20" s="66">
        <v>0</v>
      </c>
      <c r="H20" s="52"/>
      <c r="I20" s="53"/>
    </row>
    <row r="21" spans="1:9" s="54" customFormat="1" ht="9" customHeight="1">
      <c r="A21" s="65"/>
      <c r="B21" s="61"/>
      <c r="C21" s="61"/>
      <c r="D21" s="61"/>
      <c r="E21" s="61"/>
      <c r="F21" s="67"/>
      <c r="G21" s="68"/>
      <c r="H21" s="52"/>
      <c r="I21" s="53"/>
    </row>
    <row r="22" spans="1:9" s="54" customFormat="1" ht="30" customHeight="1">
      <c r="A22" s="65">
        <v>2</v>
      </c>
      <c r="B22" s="57" t="s">
        <v>15</v>
      </c>
      <c r="C22" s="57"/>
      <c r="D22" s="57"/>
      <c r="E22" s="57"/>
      <c r="F22" s="58"/>
      <c r="G22" s="66">
        <v>51291</v>
      </c>
      <c r="H22" s="52"/>
      <c r="I22" s="53"/>
    </row>
    <row r="23" spans="1:9" s="54" customFormat="1" ht="9" customHeight="1">
      <c r="A23" s="48"/>
      <c r="B23" s="61"/>
      <c r="C23" s="61"/>
      <c r="D23" s="61"/>
      <c r="E23" s="61"/>
      <c r="F23" s="67"/>
      <c r="G23" s="68"/>
      <c r="H23" s="52"/>
      <c r="I23" s="53"/>
    </row>
    <row r="24" spans="1:9" s="54" customFormat="1" ht="30" customHeight="1">
      <c r="A24" s="65">
        <v>3</v>
      </c>
      <c r="B24" s="69" t="s">
        <v>16</v>
      </c>
      <c r="C24" s="69"/>
      <c r="D24" s="69"/>
      <c r="E24" s="69"/>
      <c r="F24" s="70"/>
      <c r="G24" s="71">
        <f>'[1]t15(1)'!E37</f>
        <v>803214</v>
      </c>
      <c r="H24" s="52"/>
      <c r="I24" s="53"/>
    </row>
    <row r="25" spans="1:9" s="54" customFormat="1" ht="9" customHeight="1">
      <c r="A25" s="48"/>
      <c r="B25" s="72"/>
      <c r="C25" s="73"/>
      <c r="D25" s="73"/>
      <c r="E25" s="73"/>
      <c r="F25" s="74"/>
      <c r="G25" s="56"/>
      <c r="H25" s="52"/>
      <c r="I25" s="53"/>
    </row>
    <row r="26" spans="1:9" s="54" customFormat="1" ht="30" customHeight="1">
      <c r="A26" s="65">
        <v>4</v>
      </c>
      <c r="B26" s="69" t="s">
        <v>17</v>
      </c>
      <c r="C26" s="69"/>
      <c r="D26" s="69"/>
      <c r="E26" s="69"/>
      <c r="F26" s="70"/>
      <c r="G26" s="75">
        <v>6.25</v>
      </c>
      <c r="H26" s="52"/>
      <c r="I26" s="53"/>
    </row>
    <row r="27" spans="1:9" s="54" customFormat="1" ht="9" customHeight="1">
      <c r="A27" s="48"/>
      <c r="B27" s="72"/>
      <c r="C27" s="76"/>
      <c r="D27" s="76"/>
      <c r="E27" s="76"/>
      <c r="F27" s="77"/>
      <c r="G27" s="78"/>
      <c r="H27" s="52"/>
      <c r="I27" s="53"/>
    </row>
    <row r="28" spans="1:9" s="54" customFormat="1" ht="18" customHeight="1">
      <c r="A28" s="65">
        <v>5</v>
      </c>
      <c r="B28" s="57" t="s">
        <v>18</v>
      </c>
      <c r="C28" s="57"/>
      <c r="D28" s="57"/>
      <c r="E28" s="57"/>
      <c r="F28" s="79"/>
      <c r="G28" s="80"/>
      <c r="H28" s="81"/>
      <c r="I28" s="82"/>
    </row>
    <row r="29" spans="1:9" s="54" customFormat="1" ht="9" customHeight="1">
      <c r="A29" s="48"/>
      <c r="B29" s="61"/>
      <c r="C29" s="61"/>
      <c r="D29" s="61"/>
      <c r="E29" s="61"/>
      <c r="F29" s="77"/>
      <c r="G29" s="83"/>
      <c r="H29" s="52"/>
      <c r="I29" s="53"/>
    </row>
    <row r="30" spans="1:9" s="54" customFormat="1" ht="18" customHeight="1">
      <c r="A30" s="65">
        <v>6</v>
      </c>
      <c r="B30" s="69" t="s">
        <v>18</v>
      </c>
      <c r="C30" s="69"/>
      <c r="D30" s="69"/>
      <c r="E30" s="69"/>
      <c r="F30" s="79"/>
      <c r="G30" s="80"/>
      <c r="H30" s="84"/>
      <c r="I30" s="53"/>
    </row>
    <row r="31" spans="1:9" s="54" customFormat="1" ht="9" customHeight="1">
      <c r="A31" s="48"/>
      <c r="B31" s="61"/>
      <c r="C31" s="61"/>
      <c r="D31" s="61"/>
      <c r="E31" s="61"/>
      <c r="F31" s="85"/>
      <c r="G31" s="83"/>
      <c r="H31" s="52"/>
      <c r="I31" s="53"/>
    </row>
    <row r="32" spans="1:9" s="54" customFormat="1" ht="18" customHeight="1">
      <c r="A32" s="65">
        <v>7</v>
      </c>
      <c r="B32" s="69" t="s">
        <v>18</v>
      </c>
      <c r="C32" s="69"/>
      <c r="D32" s="69"/>
      <c r="E32" s="69"/>
      <c r="F32" s="70"/>
      <c r="G32" s="80"/>
      <c r="H32" s="52"/>
      <c r="I32" s="86"/>
    </row>
    <row r="33" spans="1:9" s="54" customFormat="1" ht="9" customHeight="1">
      <c r="A33" s="48"/>
      <c r="B33" s="61"/>
      <c r="C33" s="61"/>
      <c r="D33" s="61"/>
      <c r="E33" s="61"/>
      <c r="F33" s="85"/>
      <c r="G33" s="83"/>
      <c r="H33" s="52"/>
      <c r="I33" s="53"/>
    </row>
    <row r="34" spans="1:9" s="54" customFormat="1" ht="18" customHeight="1">
      <c r="A34" s="65">
        <v>8</v>
      </c>
      <c r="B34" s="87" t="s">
        <v>18</v>
      </c>
      <c r="C34" s="87"/>
      <c r="D34" s="87"/>
      <c r="E34" s="87"/>
      <c r="F34" s="88"/>
      <c r="G34" s="80"/>
      <c r="H34" s="52"/>
      <c r="I34" s="53"/>
    </row>
    <row r="35" spans="1:9" s="54" customFormat="1" ht="9" customHeight="1">
      <c r="A35" s="89"/>
      <c r="B35" s="90"/>
      <c r="C35" s="61"/>
      <c r="D35" s="61"/>
      <c r="E35" s="61"/>
      <c r="F35" s="85"/>
      <c r="G35" s="83"/>
      <c r="H35" s="52"/>
      <c r="I35" s="53"/>
    </row>
    <row r="36" spans="1:9" s="54" customFormat="1" ht="55.5" customHeight="1" hidden="1">
      <c r="A36" s="91"/>
      <c r="B36" s="91"/>
      <c r="C36" s="91"/>
      <c r="D36" s="91"/>
      <c r="E36" s="91"/>
      <c r="F36" s="91"/>
      <c r="G36" s="92"/>
      <c r="H36" s="52"/>
      <c r="I36" s="53"/>
    </row>
    <row r="37" spans="1:7" ht="18" customHeight="1" hidden="1">
      <c r="A37" s="34"/>
      <c r="B37" s="90"/>
      <c r="C37" s="93"/>
      <c r="D37" s="93"/>
      <c r="E37" s="93"/>
      <c r="F37" s="93"/>
      <c r="G37" s="94"/>
    </row>
    <row r="38" spans="1:7" ht="18" customHeight="1" hidden="1">
      <c r="A38" s="65"/>
      <c r="B38" s="90"/>
      <c r="C38" s="93"/>
      <c r="D38" s="93"/>
      <c r="E38" s="93"/>
      <c r="F38" s="93"/>
      <c r="G38" s="94"/>
    </row>
    <row r="39" spans="1:7" ht="30" customHeight="1">
      <c r="A39" s="65">
        <v>9</v>
      </c>
      <c r="B39" s="57" t="s">
        <v>19</v>
      </c>
      <c r="C39" s="95"/>
      <c r="D39" s="95"/>
      <c r="E39" s="95"/>
      <c r="F39" s="96"/>
      <c r="G39" s="66">
        <v>51291</v>
      </c>
    </row>
    <row r="40" spans="1:7" ht="9" customHeight="1">
      <c r="A40" s="65"/>
      <c r="B40" s="90"/>
      <c r="C40" s="93"/>
      <c r="D40" s="93"/>
      <c r="E40" s="93"/>
      <c r="F40" s="93"/>
      <c r="G40" s="83"/>
    </row>
    <row r="41" spans="1:7" ht="30" customHeight="1">
      <c r="A41" s="65">
        <v>10</v>
      </c>
      <c r="B41" s="62" t="s">
        <v>20</v>
      </c>
      <c r="C41" s="93"/>
      <c r="D41" s="93"/>
      <c r="E41" s="93"/>
      <c r="F41" s="93"/>
      <c r="G41" s="66">
        <v>17</v>
      </c>
    </row>
    <row r="42" spans="1:7" ht="9" customHeight="1">
      <c r="A42" s="65"/>
      <c r="B42" s="90"/>
      <c r="C42" s="93"/>
      <c r="D42" s="93"/>
      <c r="E42" s="93"/>
      <c r="F42" s="93"/>
      <c r="G42" s="83"/>
    </row>
    <row r="43" spans="1:7" ht="30" customHeight="1">
      <c r="A43" s="65">
        <v>11</v>
      </c>
      <c r="B43" s="62" t="s">
        <v>21</v>
      </c>
      <c r="C43" s="93"/>
      <c r="D43" s="93"/>
      <c r="E43" s="93"/>
      <c r="F43" s="93"/>
      <c r="G43" s="66">
        <v>41747</v>
      </c>
    </row>
    <row r="44" spans="1:7" ht="9" customHeight="1">
      <c r="A44" s="65"/>
      <c r="B44" s="90"/>
      <c r="C44" s="93"/>
      <c r="D44" s="93"/>
      <c r="E44" s="93"/>
      <c r="F44" s="93"/>
      <c r="G44" s="83"/>
    </row>
    <row r="45" spans="1:7" ht="18" customHeight="1">
      <c r="A45" s="65">
        <v>12</v>
      </c>
      <c r="B45" s="62" t="s">
        <v>18</v>
      </c>
      <c r="C45" s="93"/>
      <c r="D45" s="93"/>
      <c r="E45" s="93"/>
      <c r="F45" s="93"/>
      <c r="G45" s="80"/>
    </row>
    <row r="46" spans="1:7" ht="9" customHeight="1">
      <c r="A46" s="65"/>
      <c r="B46" s="90"/>
      <c r="C46" s="93"/>
      <c r="D46" s="93"/>
      <c r="E46" s="93"/>
      <c r="F46" s="93"/>
      <c r="G46" s="97"/>
    </row>
    <row r="47" spans="1:7" ht="18" customHeight="1">
      <c r="A47" s="65"/>
      <c r="B47" s="98"/>
      <c r="C47" s="98"/>
      <c r="D47" s="99"/>
      <c r="E47" s="99"/>
      <c r="F47" s="100" t="s">
        <v>22</v>
      </c>
      <c r="G47" s="101" t="s">
        <v>23</v>
      </c>
    </row>
    <row r="48" spans="1:9" ht="30" customHeight="1">
      <c r="A48" s="65">
        <v>13</v>
      </c>
      <c r="B48" s="57" t="s">
        <v>24</v>
      </c>
      <c r="C48" s="57"/>
      <c r="D48" s="57"/>
      <c r="E48" s="58"/>
      <c r="F48" s="102"/>
      <c r="G48" s="102"/>
      <c r="H48" s="41">
        <v>2</v>
      </c>
      <c r="I48" s="6" t="str">
        <f>IF(H48=1,"VERO",IF(H48=2,"FALSO",""))</f>
        <v>FALSO</v>
      </c>
    </row>
    <row r="49" spans="1:7" ht="9" customHeight="1">
      <c r="A49" s="48"/>
      <c r="B49" s="103"/>
      <c r="C49" s="104"/>
      <c r="D49" s="105"/>
      <c r="E49" s="105"/>
      <c r="F49" s="105"/>
      <c r="G49" s="106"/>
    </row>
    <row r="50" spans="1:9" ht="34.5" customHeight="1">
      <c r="A50" s="65">
        <v>14</v>
      </c>
      <c r="B50" s="107" t="s">
        <v>25</v>
      </c>
      <c r="C50" s="107"/>
      <c r="D50" s="107"/>
      <c r="E50" s="108"/>
      <c r="F50" s="102"/>
      <c r="G50" s="102"/>
      <c r="H50" s="41">
        <v>1</v>
      </c>
      <c r="I50" s="6" t="str">
        <f>IF(H50=1,"VERO",IF(H50=2,"FALSO",""))</f>
        <v>VERO</v>
      </c>
    </row>
    <row r="51" spans="1:7" ht="9" customHeight="1">
      <c r="A51" s="48"/>
      <c r="B51" s="60"/>
      <c r="C51" s="85"/>
      <c r="D51" s="85"/>
      <c r="E51" s="85"/>
      <c r="F51" s="67"/>
      <c r="G51" s="68"/>
    </row>
    <row r="52" spans="1:9" ht="30" customHeight="1">
      <c r="A52" s="65">
        <v>15</v>
      </c>
      <c r="B52" s="57" t="s">
        <v>26</v>
      </c>
      <c r="C52" s="95"/>
      <c r="D52" s="95"/>
      <c r="E52" s="96"/>
      <c r="F52" s="102"/>
      <c r="G52" s="102"/>
      <c r="H52" s="41">
        <v>2</v>
      </c>
      <c r="I52" s="6" t="str">
        <f>IF(H52=1,"VERO",IF(H52=2,"FALSO",""))</f>
        <v>FALSO</v>
      </c>
    </row>
    <row r="53" spans="1:7" ht="9" customHeight="1">
      <c r="A53" s="48"/>
      <c r="B53" s="60"/>
      <c r="C53" s="109"/>
      <c r="D53" s="109"/>
      <c r="E53" s="109"/>
      <c r="F53" s="110"/>
      <c r="G53" s="111"/>
    </row>
    <row r="54" spans="1:7" ht="18" customHeight="1">
      <c r="A54" s="65">
        <v>16</v>
      </c>
      <c r="B54" s="62" t="s">
        <v>18</v>
      </c>
      <c r="C54" s="109"/>
      <c r="D54" s="109"/>
      <c r="E54" s="109"/>
      <c r="F54" s="112"/>
      <c r="G54" s="112"/>
    </row>
    <row r="55" spans="1:7" ht="9" customHeight="1">
      <c r="A55" s="48"/>
      <c r="B55" s="113"/>
      <c r="C55" s="109"/>
      <c r="D55" s="109"/>
      <c r="E55" s="109"/>
      <c r="F55" s="67"/>
      <c r="G55" s="68"/>
    </row>
    <row r="56" spans="1:7" ht="30" customHeight="1">
      <c r="A56" s="65">
        <v>17</v>
      </c>
      <c r="B56" s="114" t="s">
        <v>27</v>
      </c>
      <c r="C56" s="114"/>
      <c r="D56" s="114"/>
      <c r="E56" s="115"/>
      <c r="F56" s="100" t="s">
        <v>28</v>
      </c>
      <c r="G56" s="101" t="s">
        <v>29</v>
      </c>
    </row>
    <row r="57" spans="1:7" ht="30" customHeight="1">
      <c r="A57" s="65"/>
      <c r="B57" s="116"/>
      <c r="C57" s="117"/>
      <c r="D57" s="118"/>
      <c r="E57" s="119"/>
      <c r="F57" s="59">
        <v>4</v>
      </c>
      <c r="G57" s="59">
        <v>44103</v>
      </c>
    </row>
    <row r="58" spans="1:7" ht="9" customHeight="1">
      <c r="A58" s="65"/>
      <c r="B58" s="99"/>
      <c r="C58" s="99"/>
      <c r="D58" s="99"/>
      <c r="E58" s="99"/>
      <c r="F58" s="55"/>
      <c r="G58" s="56"/>
    </row>
    <row r="59" spans="1:9" s="54" customFormat="1" ht="30" customHeight="1">
      <c r="A59" s="65"/>
      <c r="B59" s="57"/>
      <c r="C59" s="57"/>
      <c r="D59" s="57"/>
      <c r="E59" s="99"/>
      <c r="F59" s="59">
        <v>10</v>
      </c>
      <c r="G59" s="59">
        <v>40753</v>
      </c>
      <c r="H59" s="52"/>
      <c r="I59" s="53"/>
    </row>
    <row r="60" spans="1:9" s="54" customFormat="1" ht="9" customHeight="1">
      <c r="A60" s="65"/>
      <c r="B60" s="120"/>
      <c r="C60" s="98"/>
      <c r="D60" s="99"/>
      <c r="E60" s="113"/>
      <c r="F60" s="93"/>
      <c r="G60" s="121"/>
      <c r="H60" s="52"/>
      <c r="I60" s="53"/>
    </row>
    <row r="61" spans="1:9" s="54" customFormat="1" ht="30" customHeight="1">
      <c r="A61" s="65"/>
      <c r="B61" s="120"/>
      <c r="C61" s="98"/>
      <c r="D61" s="99"/>
      <c r="E61" s="113"/>
      <c r="F61" s="59"/>
      <c r="G61" s="59"/>
      <c r="H61" s="52"/>
      <c r="I61" s="53"/>
    </row>
    <row r="62" spans="1:9" s="54" customFormat="1" ht="9" customHeight="1">
      <c r="A62" s="65"/>
      <c r="B62" s="120"/>
      <c r="C62" s="98"/>
      <c r="D62" s="99"/>
      <c r="E62" s="99"/>
      <c r="F62" s="93"/>
      <c r="G62" s="94"/>
      <c r="H62" s="52"/>
      <c r="I62" s="53"/>
    </row>
    <row r="63" spans="1:9" s="54" customFormat="1" ht="30" customHeight="1">
      <c r="A63" s="122"/>
      <c r="B63" s="123"/>
      <c r="C63" s="124"/>
      <c r="D63" s="125"/>
      <c r="E63" s="125"/>
      <c r="F63" s="59"/>
      <c r="G63" s="59"/>
      <c r="H63" s="52"/>
      <c r="I63" s="53"/>
    </row>
    <row r="64" spans="1:9" s="54" customFormat="1" ht="18" customHeight="1">
      <c r="A64" s="34"/>
      <c r="B64" s="113"/>
      <c r="C64" s="98"/>
      <c r="D64" s="99"/>
      <c r="E64" s="99"/>
      <c r="F64" s="63"/>
      <c r="G64" s="63"/>
      <c r="H64" s="52"/>
      <c r="I64" s="53"/>
    </row>
    <row r="65" spans="1:9" s="54" customFormat="1" ht="18" customHeight="1">
      <c r="A65" s="22"/>
      <c r="B65" s="126" t="s">
        <v>30</v>
      </c>
      <c r="C65" s="127"/>
      <c r="D65" s="23"/>
      <c r="E65" s="23"/>
      <c r="F65" s="40"/>
      <c r="G65" s="40"/>
      <c r="H65" s="52"/>
      <c r="I65" s="53"/>
    </row>
    <row r="66" spans="1:9" s="54" customFormat="1" ht="18" customHeight="1">
      <c r="A66" s="42"/>
      <c r="B66" s="128"/>
      <c r="C66" s="128"/>
      <c r="D66" s="44"/>
      <c r="E66" s="44"/>
      <c r="F66" s="100" t="s">
        <v>22</v>
      </c>
      <c r="G66" s="101" t="s">
        <v>23</v>
      </c>
      <c r="H66" s="52"/>
      <c r="I66" s="53"/>
    </row>
    <row r="67" spans="1:9" s="130" customFormat="1" ht="30" customHeight="1">
      <c r="A67" s="65">
        <v>18</v>
      </c>
      <c r="B67" s="57" t="s">
        <v>31</v>
      </c>
      <c r="C67" s="57"/>
      <c r="D67" s="57"/>
      <c r="E67" s="58"/>
      <c r="F67" s="102"/>
      <c r="G67" s="102"/>
      <c r="H67" s="129">
        <v>1</v>
      </c>
      <c r="I67" s="6" t="str">
        <f>IF(H67=1,"VERO",IF(H67=2,"FALSO",""))</f>
        <v>VERO</v>
      </c>
    </row>
    <row r="68" spans="1:9" s="130" customFormat="1" ht="9" customHeight="1">
      <c r="A68" s="48"/>
      <c r="B68" s="60"/>
      <c r="C68" s="62"/>
      <c r="D68" s="62"/>
      <c r="E68" s="85"/>
      <c r="F68" s="67"/>
      <c r="G68" s="68"/>
      <c r="H68" s="129"/>
      <c r="I68" s="131"/>
    </row>
    <row r="69" spans="1:12" s="130" customFormat="1" ht="30" customHeight="1">
      <c r="A69" s="65">
        <v>19</v>
      </c>
      <c r="B69" s="57" t="s">
        <v>32</v>
      </c>
      <c r="C69" s="57"/>
      <c r="D69" s="57"/>
      <c r="E69" s="58"/>
      <c r="F69" s="132"/>
      <c r="G69" s="132"/>
      <c r="H69" s="129">
        <v>1</v>
      </c>
      <c r="I69" s="6" t="str">
        <f>IF(H69=1,"VERO",IF(H69=2,"FALSO",""))</f>
        <v>VERO</v>
      </c>
      <c r="J69" s="133">
        <f>IF((G76+G78+G80)&gt;0,"Grado di differenziazione dei premi di risultato regolati dall'accordo annuale sul fondo anno corrente (le percentuali vanno calcolate con riferimento al totale dei dipendenti dell'Area / Categoria / Fascia al 31/12 dell'anno precedente):","")</f>
      </c>
      <c r="K69" s="133"/>
      <c r="L69" s="133"/>
    </row>
    <row r="70" spans="1:12" s="77" customFormat="1" ht="9" customHeight="1">
      <c r="A70" s="65"/>
      <c r="B70" s="61"/>
      <c r="C70" s="61"/>
      <c r="D70" s="61"/>
      <c r="E70" s="62"/>
      <c r="F70" s="63"/>
      <c r="G70" s="134"/>
      <c r="H70" s="135"/>
      <c r="I70" s="136"/>
      <c r="J70" s="133"/>
      <c r="K70" s="133"/>
      <c r="L70" s="133"/>
    </row>
    <row r="71" spans="1:12" s="77" customFormat="1" ht="30" customHeight="1">
      <c r="A71" s="65">
        <v>20</v>
      </c>
      <c r="B71" s="57" t="s">
        <v>33</v>
      </c>
      <c r="C71" s="57"/>
      <c r="D71" s="57"/>
      <c r="E71" s="58"/>
      <c r="F71" s="132"/>
      <c r="G71" s="132"/>
      <c r="H71" s="135">
        <v>1</v>
      </c>
      <c r="I71" s="6" t="str">
        <f>IF(H71=1,"VERO",IF(H71=2,"FALSO",""))</f>
        <v>VERO</v>
      </c>
      <c r="J71" s="133"/>
      <c r="K71" s="133"/>
      <c r="L71" s="133"/>
    </row>
    <row r="72" spans="1:12" s="77" customFormat="1" ht="9" customHeight="1">
      <c r="A72" s="65"/>
      <c r="B72" s="61"/>
      <c r="C72" s="61"/>
      <c r="D72" s="61"/>
      <c r="E72" s="62"/>
      <c r="F72" s="63"/>
      <c r="G72" s="134"/>
      <c r="H72" s="135"/>
      <c r="I72" s="136"/>
      <c r="J72" s="133"/>
      <c r="K72" s="133"/>
      <c r="L72" s="133"/>
    </row>
    <row r="73" spans="1:12" s="77" customFormat="1" ht="30" customHeight="1">
      <c r="A73" s="65">
        <v>21</v>
      </c>
      <c r="B73" s="57" t="s">
        <v>34</v>
      </c>
      <c r="C73" s="57"/>
      <c r="D73" s="57"/>
      <c r="E73" s="58"/>
      <c r="F73" s="132"/>
      <c r="G73" s="132"/>
      <c r="H73" s="135">
        <v>2</v>
      </c>
      <c r="I73" s="6" t="str">
        <f>IF(H73=1,"VERO",IF(H73=2,"FALSO",""))</f>
        <v>FALSO</v>
      </c>
      <c r="J73" s="133"/>
      <c r="K73" s="133"/>
      <c r="L73" s="133"/>
    </row>
    <row r="74" spans="1:12" s="77" customFormat="1" ht="9" customHeight="1">
      <c r="A74" s="65"/>
      <c r="B74" s="61"/>
      <c r="C74" s="61"/>
      <c r="D74" s="61"/>
      <c r="E74" s="62"/>
      <c r="F74" s="63"/>
      <c r="G74" s="134"/>
      <c r="H74" s="137"/>
      <c r="I74" s="138"/>
      <c r="J74" s="133"/>
      <c r="K74" s="133"/>
      <c r="L74" s="133"/>
    </row>
    <row r="75" spans="1:12" s="77" customFormat="1" ht="18" customHeight="1">
      <c r="A75" s="48"/>
      <c r="B75" s="62"/>
      <c r="C75" s="62"/>
      <c r="D75" s="60"/>
      <c r="E75" s="61"/>
      <c r="F75" s="63"/>
      <c r="G75" s="64" t="s">
        <v>13</v>
      </c>
      <c r="H75" s="137"/>
      <c r="I75" s="138"/>
      <c r="J75" s="133"/>
      <c r="K75" s="133"/>
      <c r="L75" s="133"/>
    </row>
    <row r="76" spans="1:12" s="77" customFormat="1" ht="18" customHeight="1">
      <c r="A76" s="65">
        <v>22</v>
      </c>
      <c r="B76" s="62" t="s">
        <v>35</v>
      </c>
      <c r="C76" s="61"/>
      <c r="D76" s="61"/>
      <c r="E76" s="61"/>
      <c r="F76" s="139"/>
      <c r="G76" s="112"/>
      <c r="H76" s="137"/>
      <c r="I76" s="138"/>
      <c r="J76" s="140">
        <f>IF((G76+G78+G80)&gt;0,"==&gt; ","")</f>
      </c>
      <c r="K76" s="140">
        <f>IF((G76+G78+G80)&gt;0,(ROUND(G76/(G76+G78+G80)*100,2)&amp;"%"),"")</f>
      </c>
      <c r="L76" s="141"/>
    </row>
    <row r="77" spans="1:12" s="77" customFormat="1" ht="9" customHeight="1">
      <c r="A77" s="48"/>
      <c r="B77" s="61"/>
      <c r="C77" s="61"/>
      <c r="D77" s="61"/>
      <c r="E77" s="61"/>
      <c r="F77" s="142"/>
      <c r="G77" s="68"/>
      <c r="H77" s="137"/>
      <c r="I77" s="138"/>
      <c r="J77" s="141"/>
      <c r="K77" s="141"/>
      <c r="L77" s="141"/>
    </row>
    <row r="78" spans="1:12" s="77" customFormat="1" ht="18" customHeight="1">
      <c r="A78" s="65">
        <v>23</v>
      </c>
      <c r="B78" s="62" t="s">
        <v>35</v>
      </c>
      <c r="C78" s="61"/>
      <c r="D78" s="61"/>
      <c r="E78" s="61"/>
      <c r="F78" s="139"/>
      <c r="G78" s="112"/>
      <c r="H78" s="137"/>
      <c r="I78" s="6"/>
      <c r="J78" s="140">
        <f>IF((G76+G78+G80)&gt;0,"==&gt; ","")</f>
      </c>
      <c r="K78" s="140">
        <f>IF((G76+G78+G80)&gt;0,(ROUND(G78/(G76+G78+G80)*100,2)&amp;"%"),"")</f>
      </c>
      <c r="L78" s="141"/>
    </row>
    <row r="79" spans="1:12" s="113" customFormat="1" ht="9" customHeight="1">
      <c r="A79" s="48"/>
      <c r="B79" s="61"/>
      <c r="C79" s="61"/>
      <c r="D79" s="61"/>
      <c r="E79" s="61"/>
      <c r="F79" s="142"/>
      <c r="G79" s="56"/>
      <c r="H79" s="135"/>
      <c r="I79" s="136"/>
      <c r="J79" s="141"/>
      <c r="K79" s="141"/>
      <c r="L79" s="141"/>
    </row>
    <row r="80" spans="1:12" s="113" customFormat="1" ht="18" customHeight="1">
      <c r="A80" s="65">
        <v>24</v>
      </c>
      <c r="B80" s="62" t="s">
        <v>35</v>
      </c>
      <c r="C80" s="61"/>
      <c r="D80" s="61"/>
      <c r="E80" s="61"/>
      <c r="F80" s="139"/>
      <c r="G80" s="112"/>
      <c r="H80" s="135"/>
      <c r="I80" s="6"/>
      <c r="J80" s="140">
        <f>IF((G76+G78+G80)&gt;0,"==&gt; ","")</f>
      </c>
      <c r="K80" s="140">
        <f>IF((G76+G78+G80)&gt;0,(ROUND(G80/(G76+G78+G80)*100,2)&amp;"%"),"")</f>
      </c>
      <c r="L80" s="141"/>
    </row>
    <row r="81" spans="1:12" s="113" customFormat="1" ht="9" customHeight="1">
      <c r="A81" s="48"/>
      <c r="B81" s="61"/>
      <c r="C81" s="61"/>
      <c r="D81" s="61"/>
      <c r="E81" s="61"/>
      <c r="F81" s="67"/>
      <c r="G81" s="68"/>
      <c r="H81" s="135"/>
      <c r="I81" s="136"/>
      <c r="J81" s="143"/>
      <c r="K81" s="143"/>
      <c r="L81" s="143"/>
    </row>
    <row r="82" spans="1:9" s="113" customFormat="1" ht="30" customHeight="1">
      <c r="A82" s="65">
        <v>25</v>
      </c>
      <c r="B82" s="57" t="s">
        <v>36</v>
      </c>
      <c r="C82" s="144"/>
      <c r="D82" s="144"/>
      <c r="E82" s="144"/>
      <c r="F82" s="145"/>
      <c r="G82" s="66">
        <v>197872</v>
      </c>
      <c r="H82" s="135"/>
      <c r="I82" s="135"/>
    </row>
    <row r="83" spans="1:9" s="113" customFormat="1" ht="9" customHeight="1">
      <c r="A83" s="48"/>
      <c r="B83" s="61"/>
      <c r="C83" s="61"/>
      <c r="D83" s="61"/>
      <c r="E83" s="61"/>
      <c r="F83" s="85"/>
      <c r="G83" s="78"/>
      <c r="H83" s="135"/>
      <c r="I83" s="135"/>
    </row>
    <row r="84" spans="1:9" s="113" customFormat="1" ht="30" customHeight="1">
      <c r="A84" s="65">
        <v>26</v>
      </c>
      <c r="B84" s="57" t="s">
        <v>37</v>
      </c>
      <c r="C84" s="144"/>
      <c r="D84" s="144"/>
      <c r="E84" s="144"/>
      <c r="F84" s="145"/>
      <c r="G84" s="66">
        <v>0</v>
      </c>
      <c r="H84" s="135"/>
      <c r="I84" s="135"/>
    </row>
    <row r="85" spans="1:9" s="113" customFormat="1" ht="9" customHeight="1">
      <c r="A85" s="48"/>
      <c r="B85" s="61"/>
      <c r="C85" s="61"/>
      <c r="D85" s="61"/>
      <c r="E85" s="61"/>
      <c r="F85" s="85"/>
      <c r="G85" s="146"/>
      <c r="H85" s="135"/>
      <c r="I85" s="135"/>
    </row>
    <row r="86" spans="1:9" s="113" customFormat="1" ht="30" customHeight="1">
      <c r="A86" s="65">
        <v>27</v>
      </c>
      <c r="B86" s="57" t="s">
        <v>38</v>
      </c>
      <c r="C86" s="57"/>
      <c r="D86" s="57"/>
      <c r="E86" s="57"/>
      <c r="F86" s="85"/>
      <c r="G86" s="66">
        <v>44</v>
      </c>
      <c r="H86" s="135"/>
      <c r="I86" s="135"/>
    </row>
    <row r="87" spans="1:9" s="113" customFormat="1" ht="9" customHeight="1" hidden="1">
      <c r="A87" s="147"/>
      <c r="B87" s="148"/>
      <c r="C87" s="148"/>
      <c r="D87" s="148"/>
      <c r="E87" s="148"/>
      <c r="F87" s="149"/>
      <c r="G87" s="150"/>
      <c r="H87" s="151"/>
      <c r="I87" s="136"/>
    </row>
    <row r="88" spans="1:9" s="113" customFormat="1" ht="18" customHeight="1" hidden="1">
      <c r="A88" s="48"/>
      <c r="B88" s="61"/>
      <c r="C88" s="61"/>
      <c r="D88" s="61"/>
      <c r="E88" s="61"/>
      <c r="F88" s="85"/>
      <c r="G88" s="152"/>
      <c r="H88" s="153"/>
      <c r="I88" s="136"/>
    </row>
    <row r="89" spans="1:7" ht="18" customHeight="1" hidden="1">
      <c r="A89" s="42"/>
      <c r="B89" s="154" t="s">
        <v>39</v>
      </c>
      <c r="C89" s="128"/>
      <c r="D89" s="44"/>
      <c r="E89" s="44"/>
      <c r="F89" s="155"/>
      <c r="G89" s="156"/>
    </row>
    <row r="90" spans="1:9" s="158" customFormat="1" ht="18" customHeight="1" hidden="1">
      <c r="A90" s="42"/>
      <c r="B90" s="128"/>
      <c r="C90" s="128"/>
      <c r="D90" s="44"/>
      <c r="E90" s="44"/>
      <c r="F90" s="100" t="s">
        <v>22</v>
      </c>
      <c r="G90" s="101" t="s">
        <v>23</v>
      </c>
      <c r="H90" s="157"/>
      <c r="I90" s="157"/>
    </row>
    <row r="91" spans="1:9" s="158" customFormat="1" ht="19.5" customHeight="1" hidden="1">
      <c r="A91" s="48">
        <v>51</v>
      </c>
      <c r="B91" s="61" t="s">
        <v>40</v>
      </c>
      <c r="C91" s="85"/>
      <c r="D91" s="85"/>
      <c r="E91" s="105"/>
      <c r="F91" s="102"/>
      <c r="G91" s="102"/>
      <c r="H91" s="157">
        <v>0</v>
      </c>
      <c r="I91" s="6">
        <f>IF(H91=1,"VERO",IF(H91=2,"FALSO",""))</f>
      </c>
    </row>
    <row r="92" spans="1:9" s="158" customFormat="1" ht="18" customHeight="1" hidden="1">
      <c r="A92" s="48"/>
      <c r="B92" s="159" t="s">
        <v>41</v>
      </c>
      <c r="C92" s="104"/>
      <c r="D92" s="105"/>
      <c r="E92" s="105"/>
      <c r="F92" s="105"/>
      <c r="G92" s="106"/>
      <c r="H92" s="157"/>
      <c r="I92" s="157"/>
    </row>
    <row r="93" spans="1:9" s="158" customFormat="1" ht="18" customHeight="1" hidden="1">
      <c r="A93" s="48">
        <v>52</v>
      </c>
      <c r="B93" s="159" t="s">
        <v>18</v>
      </c>
      <c r="C93" s="104"/>
      <c r="D93" s="105"/>
      <c r="E93" s="105"/>
      <c r="F93" s="160"/>
      <c r="G93" s="160"/>
      <c r="H93" s="157"/>
      <c r="I93" s="157"/>
    </row>
    <row r="94" spans="1:9" s="158" customFormat="1" ht="18" customHeight="1" hidden="1">
      <c r="A94" s="48"/>
      <c r="B94" s="159"/>
      <c r="C94" s="104"/>
      <c r="D94" s="105"/>
      <c r="E94" s="105"/>
      <c r="F94" s="105"/>
      <c r="G94" s="106"/>
      <c r="H94" s="157"/>
      <c r="I94" s="157"/>
    </row>
    <row r="95" spans="1:9" s="158" customFormat="1" ht="18" customHeight="1" hidden="1">
      <c r="A95" s="48">
        <v>53</v>
      </c>
      <c r="B95" s="159" t="s">
        <v>18</v>
      </c>
      <c r="C95" s="104"/>
      <c r="D95" s="105"/>
      <c r="E95" s="105"/>
      <c r="F95" s="160"/>
      <c r="G95" s="160"/>
      <c r="H95" s="157"/>
      <c r="I95" s="157"/>
    </row>
    <row r="96" spans="1:9" s="158" customFormat="1" ht="18" customHeight="1" hidden="1">
      <c r="A96" s="48"/>
      <c r="B96" s="159"/>
      <c r="C96" s="104"/>
      <c r="D96" s="105"/>
      <c r="E96" s="105"/>
      <c r="F96" s="105"/>
      <c r="G96" s="106"/>
      <c r="H96" s="157"/>
      <c r="I96" s="157"/>
    </row>
    <row r="97" spans="1:9" s="158" customFormat="1" ht="18" customHeight="1" hidden="1">
      <c r="A97" s="161">
        <v>54</v>
      </c>
      <c r="B97" s="162" t="s">
        <v>79</v>
      </c>
      <c r="C97" s="163"/>
      <c r="D97" s="164"/>
      <c r="E97" s="164"/>
      <c r="F97" s="164"/>
      <c r="G97" s="64" t="s">
        <v>13</v>
      </c>
      <c r="H97" s="157"/>
      <c r="I97" s="157"/>
    </row>
    <row r="98" spans="1:9" s="158" customFormat="1" ht="18" customHeight="1" hidden="1">
      <c r="A98" s="165"/>
      <c r="B98" s="164"/>
      <c r="C98" s="166"/>
      <c r="D98" s="164"/>
      <c r="E98" s="164">
        <v>55</v>
      </c>
      <c r="F98" s="166" t="s">
        <v>42</v>
      </c>
      <c r="G98" s="167"/>
      <c r="H98" s="157"/>
      <c r="I98" s="157"/>
    </row>
    <row r="99" spans="1:9" s="158" customFormat="1" ht="18" customHeight="1" hidden="1">
      <c r="A99" s="165"/>
      <c r="B99" s="164"/>
      <c r="C99" s="168"/>
      <c r="D99" s="164"/>
      <c r="E99" s="164">
        <v>56</v>
      </c>
      <c r="F99" s="169" t="s">
        <v>43</v>
      </c>
      <c r="G99" s="167"/>
      <c r="H99" s="157"/>
      <c r="I99" s="157"/>
    </row>
    <row r="100" spans="1:9" s="158" customFormat="1" ht="18" customHeight="1" hidden="1">
      <c r="A100" s="165"/>
      <c r="B100" s="164"/>
      <c r="C100" s="168"/>
      <c r="D100" s="164"/>
      <c r="E100" s="164">
        <v>57</v>
      </c>
      <c r="F100" s="168" t="s">
        <v>44</v>
      </c>
      <c r="G100" s="167"/>
      <c r="H100" s="157"/>
      <c r="I100" s="157"/>
    </row>
    <row r="101" spans="1:9" s="171" customFormat="1" ht="18" customHeight="1" hidden="1">
      <c r="A101" s="165"/>
      <c r="B101" s="164"/>
      <c r="C101" s="168"/>
      <c r="D101" s="164"/>
      <c r="E101" s="164">
        <v>58</v>
      </c>
      <c r="F101" s="168" t="s">
        <v>45</v>
      </c>
      <c r="G101" s="167"/>
      <c r="H101" s="170"/>
      <c r="I101" s="170"/>
    </row>
    <row r="102" spans="1:9" s="158" customFormat="1" ht="18" customHeight="1" hidden="1">
      <c r="A102" s="165"/>
      <c r="B102" s="164"/>
      <c r="C102" s="166"/>
      <c r="D102" s="164"/>
      <c r="E102" s="164">
        <v>59</v>
      </c>
      <c r="F102" s="166" t="s">
        <v>46</v>
      </c>
      <c r="G102" s="167"/>
      <c r="H102" s="172"/>
      <c r="I102" s="157"/>
    </row>
    <row r="103" spans="1:12" s="158" customFormat="1" ht="18" customHeight="1" hidden="1">
      <c r="A103" s="165"/>
      <c r="B103" s="164"/>
      <c r="C103" s="173"/>
      <c r="D103" s="164"/>
      <c r="E103" s="164">
        <v>60</v>
      </c>
      <c r="F103" s="168" t="s">
        <v>47</v>
      </c>
      <c r="G103" s="167"/>
      <c r="H103" s="157"/>
      <c r="I103" s="157"/>
      <c r="K103" s="174"/>
      <c r="L103" s="174"/>
    </row>
    <row r="104" spans="1:12" s="158" customFormat="1" ht="18" customHeight="1" hidden="1">
      <c r="A104" s="165"/>
      <c r="B104" s="175" t="s">
        <v>48</v>
      </c>
      <c r="C104" s="176"/>
      <c r="D104" s="176"/>
      <c r="E104" s="176"/>
      <c r="F104" s="177"/>
      <c r="G104" s="178">
        <f>SUM(G98:G103)</f>
        <v>0</v>
      </c>
      <c r="H104" s="179"/>
      <c r="I104" s="180"/>
      <c r="J104" s="181" t="str">
        <f>IF(SUM(G98:G103)&lt;&gt;100,"&lt;&lt; ATTENZIONE: LA PERCENTUALE DEVE ESSERE UGUALE AL 100%","")</f>
        <v>&lt;&lt; ATTENZIONE: LA PERCENTUALE DEVE ESSERE UGUALE AL 100%</v>
      </c>
      <c r="K104" s="181"/>
      <c r="L104" s="182"/>
    </row>
    <row r="105" spans="1:12" s="158" customFormat="1" ht="18" customHeight="1" hidden="1">
      <c r="A105" s="183"/>
      <c r="B105" s="164"/>
      <c r="C105" s="164"/>
      <c r="D105" s="164"/>
      <c r="E105" s="164"/>
      <c r="F105" s="164"/>
      <c r="G105" s="184"/>
      <c r="H105" s="185"/>
      <c r="I105" s="180"/>
      <c r="J105" s="181"/>
      <c r="K105" s="181"/>
      <c r="L105" s="182"/>
    </row>
    <row r="106" spans="1:9" s="158" customFormat="1" ht="18" customHeight="1" hidden="1">
      <c r="A106" s="186">
        <v>61</v>
      </c>
      <c r="B106" s="169" t="s">
        <v>49</v>
      </c>
      <c r="C106" s="169"/>
      <c r="D106" s="169"/>
      <c r="E106" s="169"/>
      <c r="F106" s="187"/>
      <c r="G106" s="188"/>
      <c r="H106" s="189"/>
      <c r="I106" s="157"/>
    </row>
    <row r="107" spans="1:9" s="158" customFormat="1" ht="18" customHeight="1" hidden="1">
      <c r="A107" s="186"/>
      <c r="B107" s="190"/>
      <c r="C107" s="190"/>
      <c r="D107" s="190"/>
      <c r="E107" s="190"/>
      <c r="F107" s="190"/>
      <c r="G107" s="191"/>
      <c r="H107" s="189"/>
      <c r="I107" s="157"/>
    </row>
    <row r="108" spans="1:9" s="158" customFormat="1" ht="18" customHeight="1" hidden="1">
      <c r="A108" s="192">
        <v>62</v>
      </c>
      <c r="B108" s="162" t="s">
        <v>50</v>
      </c>
      <c r="C108" s="163"/>
      <c r="D108" s="163"/>
      <c r="E108" s="164">
        <v>63</v>
      </c>
      <c r="F108" s="193" t="s">
        <v>51</v>
      </c>
      <c r="G108" s="191"/>
      <c r="H108" s="194"/>
      <c r="I108" s="157"/>
    </row>
    <row r="109" spans="1:9" s="158" customFormat="1" ht="18" customHeight="1" hidden="1">
      <c r="A109" s="165"/>
      <c r="B109" s="164"/>
      <c r="C109" s="166"/>
      <c r="D109" s="195"/>
      <c r="E109" s="164">
        <v>64</v>
      </c>
      <c r="F109" s="166" t="s">
        <v>52</v>
      </c>
      <c r="G109" s="188"/>
      <c r="H109" s="194"/>
      <c r="I109" s="157"/>
    </row>
    <row r="110" spans="1:9" s="158" customFormat="1" ht="18" customHeight="1" hidden="1">
      <c r="A110" s="165"/>
      <c r="B110" s="164"/>
      <c r="C110" s="168"/>
      <c r="D110" s="164"/>
      <c r="E110" s="164">
        <v>65</v>
      </c>
      <c r="F110" s="169" t="s">
        <v>53</v>
      </c>
      <c r="G110" s="167"/>
      <c r="H110" s="194"/>
      <c r="I110" s="157"/>
    </row>
    <row r="111" spans="1:9" s="158" customFormat="1" ht="18" customHeight="1" hidden="1">
      <c r="A111" s="165"/>
      <c r="B111" s="166"/>
      <c r="C111" s="166"/>
      <c r="D111" s="166"/>
      <c r="E111" s="196"/>
      <c r="F111" s="197"/>
      <c r="G111" s="191"/>
      <c r="H111" s="157"/>
      <c r="I111" s="157"/>
    </row>
    <row r="112" spans="1:9" s="158" customFormat="1" ht="18" customHeight="1" hidden="1">
      <c r="A112" s="183"/>
      <c r="B112" s="198"/>
      <c r="C112" s="173"/>
      <c r="D112" s="164"/>
      <c r="E112" s="164">
        <v>66</v>
      </c>
      <c r="F112" s="193" t="s">
        <v>54</v>
      </c>
      <c r="G112" s="191"/>
      <c r="H112" s="157"/>
      <c r="I112" s="157"/>
    </row>
    <row r="113" spans="1:9" s="158" customFormat="1" ht="18" customHeight="1" hidden="1">
      <c r="A113" s="165"/>
      <c r="B113" s="164"/>
      <c r="C113" s="166"/>
      <c r="D113" s="195"/>
      <c r="E113" s="164">
        <v>67</v>
      </c>
      <c r="F113" s="166" t="s">
        <v>52</v>
      </c>
      <c r="G113" s="188"/>
      <c r="H113" s="157"/>
      <c r="I113" s="157"/>
    </row>
    <row r="114" spans="1:9" s="158" customFormat="1" ht="18" customHeight="1" hidden="1">
      <c r="A114" s="165"/>
      <c r="B114" s="164"/>
      <c r="C114" s="168"/>
      <c r="D114" s="164"/>
      <c r="E114" s="163">
        <v>68</v>
      </c>
      <c r="F114" s="169" t="s">
        <v>53</v>
      </c>
      <c r="G114" s="167"/>
      <c r="H114" s="157"/>
      <c r="I114" s="157"/>
    </row>
    <row r="115" spans="1:9" s="158" customFormat="1" ht="18" customHeight="1" hidden="1">
      <c r="A115" s="165"/>
      <c r="B115" s="166"/>
      <c r="C115" s="166"/>
      <c r="D115" s="166"/>
      <c r="E115" s="196"/>
      <c r="F115" s="197"/>
      <c r="G115" s="191"/>
      <c r="H115" s="157"/>
      <c r="I115" s="157"/>
    </row>
    <row r="116" spans="1:9" s="158" customFormat="1" ht="18" customHeight="1" hidden="1">
      <c r="A116" s="183"/>
      <c r="B116" s="198"/>
      <c r="C116" s="173"/>
      <c r="D116" s="164"/>
      <c r="E116" s="164">
        <v>69</v>
      </c>
      <c r="F116" s="193" t="s">
        <v>55</v>
      </c>
      <c r="G116" s="191"/>
      <c r="H116" s="157"/>
      <c r="I116" s="157"/>
    </row>
    <row r="117" spans="1:9" s="158" customFormat="1" ht="18" customHeight="1" hidden="1">
      <c r="A117" s="165"/>
      <c r="B117" s="164"/>
      <c r="C117" s="166"/>
      <c r="D117" s="195"/>
      <c r="E117" s="164">
        <v>70</v>
      </c>
      <c r="F117" s="166" t="s">
        <v>52</v>
      </c>
      <c r="G117" s="188"/>
      <c r="H117" s="157"/>
      <c r="I117" s="157"/>
    </row>
    <row r="118" spans="1:9" s="158" customFormat="1" ht="18" customHeight="1" hidden="1">
      <c r="A118" s="165"/>
      <c r="B118" s="164"/>
      <c r="C118" s="168"/>
      <c r="D118" s="164"/>
      <c r="E118" s="163">
        <v>71</v>
      </c>
      <c r="F118" s="169" t="s">
        <v>53</v>
      </c>
      <c r="G118" s="167"/>
      <c r="H118" s="157"/>
      <c r="I118" s="157"/>
    </row>
    <row r="119" spans="1:9" s="158" customFormat="1" ht="18" customHeight="1" hidden="1">
      <c r="A119" s="165"/>
      <c r="B119" s="164"/>
      <c r="C119" s="168"/>
      <c r="D119" s="164"/>
      <c r="E119" s="164"/>
      <c r="F119" s="169"/>
      <c r="G119" s="199"/>
      <c r="H119" s="157"/>
      <c r="I119" s="157"/>
    </row>
    <row r="120" spans="1:9" s="158" customFormat="1" ht="18" customHeight="1" hidden="1">
      <c r="A120" s="183"/>
      <c r="B120" s="198"/>
      <c r="C120" s="173"/>
      <c r="D120" s="164"/>
      <c r="E120" s="200">
        <v>72</v>
      </c>
      <c r="F120" s="193" t="s">
        <v>56</v>
      </c>
      <c r="G120" s="191"/>
      <c r="H120" s="157"/>
      <c r="I120" s="157"/>
    </row>
    <row r="121" spans="1:7" ht="18" customHeight="1" hidden="1">
      <c r="A121" s="165"/>
      <c r="B121" s="164"/>
      <c r="C121" s="166"/>
      <c r="D121" s="195"/>
      <c r="E121" s="164">
        <v>73</v>
      </c>
      <c r="F121" s="166" t="s">
        <v>52</v>
      </c>
      <c r="G121" s="188"/>
    </row>
    <row r="122" spans="1:7" ht="18" customHeight="1" hidden="1">
      <c r="A122" s="165"/>
      <c r="B122" s="164"/>
      <c r="C122" s="166"/>
      <c r="D122" s="195"/>
      <c r="E122" s="164">
        <v>74</v>
      </c>
      <c r="F122" s="169" t="s">
        <v>53</v>
      </c>
      <c r="G122" s="167"/>
    </row>
    <row r="123" spans="1:7" ht="18" customHeight="1" hidden="1">
      <c r="A123" s="165"/>
      <c r="B123" s="164"/>
      <c r="C123" s="166"/>
      <c r="D123" s="195"/>
      <c r="E123" s="164"/>
      <c r="F123" s="169"/>
      <c r="G123" s="201"/>
    </row>
    <row r="124" spans="1:7" ht="18" customHeight="1" hidden="1">
      <c r="A124" s="165"/>
      <c r="B124" s="164"/>
      <c r="C124" s="166"/>
      <c r="D124" s="195"/>
      <c r="E124" s="164">
        <v>75</v>
      </c>
      <c r="F124" s="169"/>
      <c r="G124" s="202"/>
    </row>
    <row r="125" spans="1:7" ht="18" customHeight="1" hidden="1">
      <c r="A125" s="165"/>
      <c r="B125" s="164"/>
      <c r="C125" s="166"/>
      <c r="D125" s="195"/>
      <c r="E125" s="164">
        <v>76</v>
      </c>
      <c r="F125" s="169" t="s">
        <v>18</v>
      </c>
      <c r="G125" s="203"/>
    </row>
    <row r="126" spans="1:7" ht="18" customHeight="1" hidden="1">
      <c r="A126" s="165"/>
      <c r="B126" s="164"/>
      <c r="C126" s="166"/>
      <c r="D126" s="195"/>
      <c r="E126" s="164">
        <v>77</v>
      </c>
      <c r="F126" s="169" t="s">
        <v>18</v>
      </c>
      <c r="G126" s="204"/>
    </row>
    <row r="127" spans="1:7" ht="18" customHeight="1" hidden="1">
      <c r="A127" s="165"/>
      <c r="B127" s="164"/>
      <c r="C127" s="166"/>
      <c r="D127" s="195"/>
      <c r="E127" s="164"/>
      <c r="F127" s="169"/>
      <c r="G127" s="201"/>
    </row>
    <row r="128" spans="1:7" ht="18" customHeight="1" hidden="1">
      <c r="A128" s="165"/>
      <c r="B128" s="164"/>
      <c r="C128" s="166"/>
      <c r="D128" s="195"/>
      <c r="E128" s="164">
        <v>78</v>
      </c>
      <c r="F128" s="169"/>
      <c r="G128" s="202"/>
    </row>
    <row r="129" spans="1:7" ht="18" customHeight="1" hidden="1">
      <c r="A129" s="165"/>
      <c r="B129" s="164"/>
      <c r="C129" s="166"/>
      <c r="D129" s="195"/>
      <c r="E129" s="164">
        <v>79</v>
      </c>
      <c r="F129" s="169" t="s">
        <v>18</v>
      </c>
      <c r="G129" s="203"/>
    </row>
    <row r="130" spans="1:7" ht="18" customHeight="1" hidden="1">
      <c r="A130" s="165"/>
      <c r="B130" s="164"/>
      <c r="C130" s="166"/>
      <c r="D130" s="195"/>
      <c r="E130" s="164">
        <v>80</v>
      </c>
      <c r="F130" s="169" t="s">
        <v>18</v>
      </c>
      <c r="G130" s="204"/>
    </row>
    <row r="131" spans="1:7" ht="18" customHeight="1" hidden="1">
      <c r="A131" s="205"/>
      <c r="B131" s="113"/>
      <c r="C131" s="166"/>
      <c r="D131" s="195"/>
      <c r="E131" s="206" t="s">
        <v>57</v>
      </c>
      <c r="F131" s="207"/>
      <c r="G131" s="208">
        <f>SUM(G109,G113,G117,G121,G125,G129)</f>
        <v>0</v>
      </c>
    </row>
    <row r="132" spans="1:9" s="158" customFormat="1" ht="18" customHeight="1" hidden="1">
      <c r="A132" s="209"/>
      <c r="B132" s="210"/>
      <c r="C132" s="211"/>
      <c r="D132" s="212"/>
      <c r="E132" s="213" t="s">
        <v>58</v>
      </c>
      <c r="F132" s="214"/>
      <c r="G132" s="215">
        <f>SUM(G110,G114,G118,G122,G126,G130)</f>
        <v>0</v>
      </c>
      <c r="H132" s="157"/>
      <c r="I132" s="157"/>
    </row>
    <row r="133" spans="1:9" s="158" customFormat="1" ht="18" customHeight="1" hidden="1">
      <c r="A133" s="216"/>
      <c r="B133" s="217"/>
      <c r="C133" s="217"/>
      <c r="D133" s="217"/>
      <c r="E133" s="196"/>
      <c r="F133" s="197"/>
      <c r="H133" s="157"/>
      <c r="I133" s="157"/>
    </row>
    <row r="134" spans="1:9" s="158" customFormat="1" ht="18" customHeight="1" hidden="1">
      <c r="A134" s="22"/>
      <c r="B134" s="126" t="s">
        <v>59</v>
      </c>
      <c r="C134" s="127"/>
      <c r="D134" s="23"/>
      <c r="E134" s="23"/>
      <c r="F134" s="40"/>
      <c r="G134" s="40"/>
      <c r="H134" s="157"/>
      <c r="I134" s="157"/>
    </row>
    <row r="135" spans="1:9" s="158" customFormat="1" ht="18" customHeight="1" hidden="1">
      <c r="A135" s="218" t="s">
        <v>80</v>
      </c>
      <c r="B135" s="219"/>
      <c r="C135" s="219"/>
      <c r="D135" s="219"/>
      <c r="E135" s="219"/>
      <c r="F135" s="219"/>
      <c r="G135" s="64" t="s">
        <v>13</v>
      </c>
      <c r="H135" s="157"/>
      <c r="I135" s="157"/>
    </row>
    <row r="136" spans="1:9" s="158" customFormat="1" ht="18" customHeight="1" hidden="1">
      <c r="A136" s="165"/>
      <c r="B136" s="220"/>
      <c r="C136" s="220"/>
      <c r="D136" s="220"/>
      <c r="E136" s="195">
        <v>82</v>
      </c>
      <c r="F136" s="169" t="s">
        <v>60</v>
      </c>
      <c r="G136" s="167"/>
      <c r="H136" s="157"/>
      <c r="I136" s="157"/>
    </row>
    <row r="137" spans="1:9" s="158" customFormat="1" ht="18" customHeight="1" hidden="1">
      <c r="A137" s="165"/>
      <c r="B137" s="220"/>
      <c r="C137" s="220"/>
      <c r="D137" s="220"/>
      <c r="E137" s="195">
        <v>83</v>
      </c>
      <c r="F137" s="169" t="s">
        <v>61</v>
      </c>
      <c r="G137" s="167"/>
      <c r="H137" s="157"/>
      <c r="I137" s="157"/>
    </row>
    <row r="138" spans="1:9" s="158" customFormat="1" ht="18" customHeight="1" hidden="1">
      <c r="A138" s="165"/>
      <c r="B138" s="220"/>
      <c r="C138" s="220"/>
      <c r="D138" s="220"/>
      <c r="E138" s="195">
        <v>84</v>
      </c>
      <c r="F138" s="221" t="s">
        <v>62</v>
      </c>
      <c r="G138" s="167"/>
      <c r="H138" s="157"/>
      <c r="I138" s="157"/>
    </row>
    <row r="139" spans="1:9" s="158" customFormat="1" ht="18" customHeight="1" hidden="1">
      <c r="A139" s="165"/>
      <c r="B139" s="220"/>
      <c r="C139" s="220"/>
      <c r="D139" s="220"/>
      <c r="E139" s="195">
        <v>85</v>
      </c>
      <c r="F139" s="169" t="s">
        <v>47</v>
      </c>
      <c r="G139" s="167"/>
      <c r="H139" s="157"/>
      <c r="I139" s="157"/>
    </row>
    <row r="140" spans="1:12" s="158" customFormat="1" ht="18" customHeight="1" hidden="1">
      <c r="A140" s="165"/>
      <c r="B140" s="166"/>
      <c r="C140" s="166"/>
      <c r="D140" s="166"/>
      <c r="E140" s="166"/>
      <c r="F140" s="222" t="s">
        <v>48</v>
      </c>
      <c r="G140" s="178">
        <f>SUM(G136:G139)</f>
        <v>0</v>
      </c>
      <c r="H140" s="223"/>
      <c r="I140" s="180"/>
      <c r="J140" s="224" t="str">
        <f>IF(SUM(G136:G139)&lt;&gt;100,"&lt;&lt; ATTENZIONE: LA PERCENTUALE DEVE ESSERE UGUALE AL 100%","")</f>
        <v>&lt;&lt; ATTENZIONE: LA PERCENTUALE DEVE ESSERE UGUALE AL 100%</v>
      </c>
      <c r="K140" s="224"/>
      <c r="L140" s="225"/>
    </row>
    <row r="141" spans="1:12" s="158" customFormat="1" ht="18" customHeight="1" hidden="1">
      <c r="A141" s="165"/>
      <c r="B141" s="198"/>
      <c r="C141" s="173"/>
      <c r="D141" s="164"/>
      <c r="E141" s="164"/>
      <c r="F141" s="164"/>
      <c r="G141" s="94"/>
      <c r="H141" s="226"/>
      <c r="I141" s="180"/>
      <c r="J141" s="224"/>
      <c r="K141" s="224"/>
      <c r="L141" s="225"/>
    </row>
    <row r="142" spans="1:9" s="158" customFormat="1" ht="18" customHeight="1" hidden="1">
      <c r="A142" s="186">
        <v>86</v>
      </c>
      <c r="B142" s="169" t="s">
        <v>63</v>
      </c>
      <c r="C142" s="166"/>
      <c r="D142" s="166"/>
      <c r="E142" s="166"/>
      <c r="F142" s="164"/>
      <c r="G142" s="188"/>
      <c r="H142" s="157"/>
      <c r="I142" s="157"/>
    </row>
    <row r="143" spans="1:9" s="158" customFormat="1" ht="18" customHeight="1" hidden="1">
      <c r="A143" s="186"/>
      <c r="B143" s="168"/>
      <c r="C143" s="173"/>
      <c r="D143" s="164"/>
      <c r="E143" s="164"/>
      <c r="F143" s="164"/>
      <c r="G143" s="227"/>
      <c r="H143" s="157"/>
      <c r="I143" s="157"/>
    </row>
    <row r="144" spans="1:9" s="158" customFormat="1" ht="18" customHeight="1" hidden="1">
      <c r="A144" s="186">
        <v>87</v>
      </c>
      <c r="B144" s="169" t="s">
        <v>64</v>
      </c>
      <c r="C144" s="166"/>
      <c r="D144" s="166"/>
      <c r="E144" s="166"/>
      <c r="F144" s="221"/>
      <c r="G144" s="188"/>
      <c r="H144" s="157"/>
      <c r="I144" s="157"/>
    </row>
    <row r="145" spans="1:9" s="158" customFormat="1" ht="18" customHeight="1" hidden="1">
      <c r="A145" s="186"/>
      <c r="B145" s="168"/>
      <c r="C145" s="173"/>
      <c r="D145" s="164"/>
      <c r="E145" s="164"/>
      <c r="F145" s="164"/>
      <c r="G145" s="227"/>
      <c r="H145" s="157"/>
      <c r="I145" s="157"/>
    </row>
    <row r="146" spans="1:9" s="158" customFormat="1" ht="18" customHeight="1" hidden="1">
      <c r="A146" s="186">
        <v>88</v>
      </c>
      <c r="B146" s="169" t="s">
        <v>65</v>
      </c>
      <c r="C146" s="166"/>
      <c r="D146" s="166"/>
      <c r="E146" s="166"/>
      <c r="F146" s="221"/>
      <c r="G146" s="188"/>
      <c r="H146" s="157"/>
      <c r="I146" s="157"/>
    </row>
    <row r="147" spans="1:9" s="158" customFormat="1" ht="18" customHeight="1" hidden="1">
      <c r="A147" s="186"/>
      <c r="C147" s="173"/>
      <c r="D147" s="164"/>
      <c r="E147" s="164"/>
      <c r="F147" s="164"/>
      <c r="G147" s="94"/>
      <c r="H147" s="157"/>
      <c r="I147" s="157"/>
    </row>
    <row r="148" spans="1:9" s="158" customFormat="1" ht="18" customHeight="1" hidden="1">
      <c r="A148" s="186">
        <v>89</v>
      </c>
      <c r="B148" s="169" t="s">
        <v>66</v>
      </c>
      <c r="C148" s="166"/>
      <c r="D148" s="166"/>
      <c r="E148" s="166"/>
      <c r="F148" s="164"/>
      <c r="G148" s="188"/>
      <c r="H148" s="157"/>
      <c r="I148" s="157"/>
    </row>
    <row r="149" spans="1:9" s="158" customFormat="1" ht="18" customHeight="1" hidden="1">
      <c r="A149" s="186"/>
      <c r="B149" s="198"/>
      <c r="C149" s="173"/>
      <c r="D149" s="164"/>
      <c r="E149" s="164"/>
      <c r="F149" s="164"/>
      <c r="G149" s="227"/>
      <c r="H149" s="157"/>
      <c r="I149" s="157"/>
    </row>
    <row r="150" spans="1:9" s="158" customFormat="1" ht="18" customHeight="1" hidden="1">
      <c r="A150" s="186">
        <v>90</v>
      </c>
      <c r="B150" s="169" t="s">
        <v>67</v>
      </c>
      <c r="C150" s="166"/>
      <c r="D150" s="166"/>
      <c r="E150" s="166"/>
      <c r="F150" s="221"/>
      <c r="G150" s="188"/>
      <c r="H150" s="157"/>
      <c r="I150" s="157"/>
    </row>
    <row r="151" spans="1:9" s="158" customFormat="1" ht="18" customHeight="1" hidden="1">
      <c r="A151" s="186"/>
      <c r="B151" s="168"/>
      <c r="C151" s="173"/>
      <c r="D151" s="164"/>
      <c r="E151" s="164"/>
      <c r="F151" s="164"/>
      <c r="G151" s="227"/>
      <c r="H151" s="157"/>
      <c r="I151" s="157"/>
    </row>
    <row r="152" spans="1:9" s="158" customFormat="1" ht="18" customHeight="1" hidden="1">
      <c r="A152" s="186">
        <v>91</v>
      </c>
      <c r="B152" s="169" t="s">
        <v>68</v>
      </c>
      <c r="C152" s="166"/>
      <c r="D152" s="166"/>
      <c r="E152" s="166"/>
      <c r="F152" s="221"/>
      <c r="G152" s="188"/>
      <c r="H152" s="157"/>
      <c r="I152" s="157"/>
    </row>
    <row r="153" spans="1:9" s="158" customFormat="1" ht="18" customHeight="1" hidden="1">
      <c r="A153" s="186"/>
      <c r="B153" s="168"/>
      <c r="C153" s="173"/>
      <c r="D153" s="164"/>
      <c r="E153" s="164"/>
      <c r="F153" s="164"/>
      <c r="G153" s="227"/>
      <c r="H153" s="157"/>
      <c r="I153" s="157"/>
    </row>
    <row r="154" spans="1:9" s="158" customFormat="1" ht="18" customHeight="1" hidden="1">
      <c r="A154" s="186">
        <v>92</v>
      </c>
      <c r="B154" s="169" t="s">
        <v>69</v>
      </c>
      <c r="C154" s="166"/>
      <c r="D154" s="166"/>
      <c r="E154" s="166"/>
      <c r="F154" s="221"/>
      <c r="G154" s="188"/>
      <c r="H154" s="157"/>
      <c r="I154" s="157"/>
    </row>
    <row r="155" spans="1:9" s="158" customFormat="1" ht="18" customHeight="1" hidden="1">
      <c r="A155" s="161"/>
      <c r="B155" s="168"/>
      <c r="C155" s="173"/>
      <c r="D155" s="164"/>
      <c r="E155" s="164"/>
      <c r="F155" s="164"/>
      <c r="G155" s="94"/>
      <c r="H155" s="157"/>
      <c r="I155" s="157"/>
    </row>
    <row r="156" spans="1:9" s="158" customFormat="1" ht="18" customHeight="1" hidden="1">
      <c r="A156" s="165">
        <v>93</v>
      </c>
      <c r="B156" s="169" t="s">
        <v>70</v>
      </c>
      <c r="C156" s="166"/>
      <c r="D156" s="166"/>
      <c r="E156" s="166"/>
      <c r="F156" s="164"/>
      <c r="G156" s="188"/>
      <c r="H156" s="157"/>
      <c r="I156" s="157"/>
    </row>
    <row r="157" spans="1:9" s="158" customFormat="1" ht="18" customHeight="1" hidden="1">
      <c r="A157" s="186"/>
      <c r="B157" s="168"/>
      <c r="C157" s="173"/>
      <c r="D157" s="164"/>
      <c r="E157" s="164"/>
      <c r="F157" s="164"/>
      <c r="G157" s="227"/>
      <c r="H157" s="157"/>
      <c r="I157" s="157"/>
    </row>
    <row r="158" spans="1:9" s="231" customFormat="1" ht="18" customHeight="1" hidden="1">
      <c r="A158" s="186">
        <v>94</v>
      </c>
      <c r="B158" s="169" t="s">
        <v>71</v>
      </c>
      <c r="C158" s="228"/>
      <c r="D158" s="228"/>
      <c r="E158" s="228"/>
      <c r="F158" s="229"/>
      <c r="G158" s="188"/>
      <c r="H158" s="230"/>
      <c r="I158" s="230"/>
    </row>
    <row r="159" spans="1:9" s="130" customFormat="1" ht="18" customHeight="1" hidden="1">
      <c r="A159" s="186"/>
      <c r="B159" s="168"/>
      <c r="C159" s="173"/>
      <c r="D159" s="164"/>
      <c r="E159" s="164"/>
      <c r="F159" s="164"/>
      <c r="G159" s="227"/>
      <c r="H159" s="232"/>
      <c r="I159" s="233"/>
    </row>
    <row r="160" spans="1:9" s="77" customFormat="1" ht="18" customHeight="1" hidden="1">
      <c r="A160" s="186">
        <v>95</v>
      </c>
      <c r="B160" s="169" t="s">
        <v>72</v>
      </c>
      <c r="C160" s="166"/>
      <c r="D160" s="166"/>
      <c r="E160" s="166"/>
      <c r="F160" s="221"/>
      <c r="G160" s="188"/>
      <c r="H160" s="137"/>
      <c r="I160" s="138"/>
    </row>
    <row r="161" spans="1:9" s="77" customFormat="1" ht="18" customHeight="1" hidden="1">
      <c r="A161" s="186"/>
      <c r="B161" s="169"/>
      <c r="C161" s="166"/>
      <c r="D161" s="166"/>
      <c r="E161" s="166"/>
      <c r="F161" s="190"/>
      <c r="G161" s="234"/>
      <c r="H161" s="137"/>
      <c r="I161" s="138"/>
    </row>
    <row r="162" spans="1:9" s="77" customFormat="1" ht="18" customHeight="1" hidden="1">
      <c r="A162" s="186">
        <v>96</v>
      </c>
      <c r="B162" s="169" t="s">
        <v>18</v>
      </c>
      <c r="C162" s="166"/>
      <c r="D162" s="166"/>
      <c r="E162" s="166"/>
      <c r="F162" s="190"/>
      <c r="G162" s="203"/>
      <c r="H162" s="137"/>
      <c r="I162" s="138"/>
    </row>
    <row r="163" spans="1:9" s="77" customFormat="1" ht="18" customHeight="1" hidden="1">
      <c r="A163" s="186"/>
      <c r="B163" s="169"/>
      <c r="C163" s="166"/>
      <c r="D163" s="166"/>
      <c r="E163" s="166"/>
      <c r="F163" s="190"/>
      <c r="G163" s="234"/>
      <c r="H163" s="137"/>
      <c r="I163" s="138"/>
    </row>
    <row r="164" spans="1:9" s="77" customFormat="1" ht="18" customHeight="1" hidden="1">
      <c r="A164" s="235">
        <v>97</v>
      </c>
      <c r="B164" s="236" t="s">
        <v>18</v>
      </c>
      <c r="C164" s="237"/>
      <c r="D164" s="237"/>
      <c r="E164" s="237"/>
      <c r="F164" s="238"/>
      <c r="G164" s="203"/>
      <c r="H164" s="137"/>
      <c r="I164" s="138"/>
    </row>
    <row r="165" spans="1:9" s="77" customFormat="1" ht="18" customHeight="1">
      <c r="A165" s="239"/>
      <c r="B165" s="169"/>
      <c r="C165" s="166"/>
      <c r="D165" s="166"/>
      <c r="E165" s="166"/>
      <c r="F165" s="190"/>
      <c r="G165" s="240"/>
      <c r="H165" s="137"/>
      <c r="I165" s="138"/>
    </row>
    <row r="166" spans="1:9" s="113" customFormat="1" ht="18" customHeight="1">
      <c r="A166" s="241"/>
      <c r="B166" s="242" t="s">
        <v>73</v>
      </c>
      <c r="C166" s="243"/>
      <c r="D166" s="243"/>
      <c r="E166" s="243"/>
      <c r="F166" s="244"/>
      <c r="G166" s="67"/>
      <c r="H166" s="245"/>
      <c r="I166" s="136"/>
    </row>
    <row r="167" spans="1:9" s="249" customFormat="1" ht="18" customHeight="1">
      <c r="A167" s="246"/>
      <c r="B167" s="247"/>
      <c r="C167" s="247"/>
      <c r="D167" s="247"/>
      <c r="E167" s="247"/>
      <c r="F167" s="100" t="s">
        <v>22</v>
      </c>
      <c r="G167" s="101" t="s">
        <v>23</v>
      </c>
      <c r="H167" s="248"/>
      <c r="I167" s="6"/>
    </row>
    <row r="168" spans="1:7" ht="30" customHeight="1">
      <c r="A168" s="65">
        <v>28</v>
      </c>
      <c r="B168" s="120" t="s">
        <v>35</v>
      </c>
      <c r="C168" s="61"/>
      <c r="D168" s="61"/>
      <c r="E168" s="61"/>
      <c r="F168" s="112"/>
      <c r="G168" s="112"/>
    </row>
    <row r="169" spans="1:7" ht="9" customHeight="1">
      <c r="A169" s="48"/>
      <c r="B169" s="61"/>
      <c r="C169" s="61"/>
      <c r="D169" s="61"/>
      <c r="E169" s="61"/>
      <c r="F169" s="55"/>
      <c r="G169" s="56"/>
    </row>
    <row r="170" spans="1:9" s="253" customFormat="1" ht="30" customHeight="1">
      <c r="A170" s="65">
        <v>29</v>
      </c>
      <c r="B170" s="49" t="s">
        <v>74</v>
      </c>
      <c r="C170" s="49"/>
      <c r="D170" s="49"/>
      <c r="E170" s="50"/>
      <c r="F170" s="250"/>
      <c r="G170" s="251"/>
      <c r="H170" s="252">
        <v>1</v>
      </c>
      <c r="I170" s="6" t="str">
        <f>IF(H170=1,"VERO",IF(H170=2,"FALSO",""))</f>
        <v>VERO</v>
      </c>
    </row>
    <row r="171" spans="1:9" s="259" customFormat="1" ht="30" customHeight="1">
      <c r="A171" s="48"/>
      <c r="B171" s="254"/>
      <c r="C171" s="254"/>
      <c r="D171" s="255">
        <v>30</v>
      </c>
      <c r="E171" s="120" t="s">
        <v>75</v>
      </c>
      <c r="F171" s="250"/>
      <c r="G171" s="256">
        <f>IF(AND(H170=1,H171=0),"RISPOSTA OBBLIGATORIA","")</f>
      </c>
      <c r="H171" s="257">
        <v>1</v>
      </c>
      <c r="I171" s="258" t="str">
        <f>IF(H171=1,"VERO",IF(H171=2,"FALSO",""))</f>
        <v>VERO</v>
      </c>
    </row>
    <row r="172" spans="1:9" s="113" customFormat="1" ht="30" customHeight="1">
      <c r="A172" s="48"/>
      <c r="B172" s="260"/>
      <c r="C172" s="103"/>
      <c r="D172" s="255">
        <v>31</v>
      </c>
      <c r="E172" s="120" t="s">
        <v>76</v>
      </c>
      <c r="F172" s="261"/>
      <c r="G172" s="262"/>
      <c r="H172" s="135"/>
      <c r="I172" s="258" t="str">
        <f>IF(H171=1,"FALSO",IF(H171=2,"VERO",""))</f>
        <v>FALSO</v>
      </c>
    </row>
    <row r="173" spans="1:9" s="113" customFormat="1" ht="9" customHeight="1">
      <c r="A173" s="65"/>
      <c r="B173" s="263"/>
      <c r="C173" s="263"/>
      <c r="D173" s="264"/>
      <c r="E173" s="263"/>
      <c r="F173" s="55"/>
      <c r="G173" s="265"/>
      <c r="H173" s="135"/>
      <c r="I173" s="136"/>
    </row>
    <row r="174" spans="1:9" s="113" customFormat="1" ht="30" customHeight="1">
      <c r="A174" s="65">
        <v>32</v>
      </c>
      <c r="B174" s="120" t="s">
        <v>35</v>
      </c>
      <c r="C174" s="266"/>
      <c r="D174" s="267"/>
      <c r="E174" s="266"/>
      <c r="F174" s="268"/>
      <c r="G174" s="265"/>
      <c r="H174" s="135"/>
      <c r="I174" s="135"/>
    </row>
    <row r="175" spans="1:9" s="113" customFormat="1" ht="30" customHeight="1">
      <c r="A175" s="65"/>
      <c r="B175" s="266"/>
      <c r="C175" s="266"/>
      <c r="D175" s="255">
        <v>33</v>
      </c>
      <c r="E175" s="120" t="s">
        <v>35</v>
      </c>
      <c r="F175" s="112"/>
      <c r="G175" s="269"/>
      <c r="H175" s="151"/>
      <c r="I175" s="136"/>
    </row>
    <row r="176" spans="1:9" s="113" customFormat="1" ht="30" customHeight="1">
      <c r="A176" s="65"/>
      <c r="B176" s="266"/>
      <c r="C176" s="266"/>
      <c r="D176" s="255">
        <v>34</v>
      </c>
      <c r="E176" s="120" t="s">
        <v>35</v>
      </c>
      <c r="F176" s="112"/>
      <c r="G176" s="270"/>
      <c r="H176" s="245"/>
      <c r="I176" s="136"/>
    </row>
    <row r="177" spans="1:9" s="249" customFormat="1" ht="30" customHeight="1">
      <c r="A177" s="65"/>
      <c r="B177" s="266"/>
      <c r="C177" s="266"/>
      <c r="D177" s="255">
        <v>35</v>
      </c>
      <c r="E177" s="120" t="s">
        <v>35</v>
      </c>
      <c r="F177" s="112"/>
      <c r="G177" s="270"/>
      <c r="H177" s="248"/>
      <c r="I177" s="6"/>
    </row>
    <row r="178" spans="1:7" ht="30" customHeight="1">
      <c r="A178" s="65"/>
      <c r="B178" s="271"/>
      <c r="C178" s="271"/>
      <c r="D178" s="255">
        <v>36</v>
      </c>
      <c r="E178" s="120" t="s">
        <v>35</v>
      </c>
      <c r="F178" s="112"/>
      <c r="G178" s="270"/>
    </row>
    <row r="179" spans="1:7" ht="9" customHeight="1">
      <c r="A179" s="65"/>
      <c r="B179" s="271"/>
      <c r="C179" s="271"/>
      <c r="D179" s="255"/>
      <c r="E179" s="272"/>
      <c r="F179" s="273"/>
      <c r="G179" s="274"/>
    </row>
    <row r="180" spans="1:7" ht="9" customHeight="1">
      <c r="A180" s="275"/>
      <c r="B180" s="276"/>
      <c r="C180" s="276"/>
      <c r="D180" s="277"/>
      <c r="E180" s="62"/>
      <c r="F180" s="278"/>
      <c r="G180" s="279"/>
    </row>
    <row r="181" spans="1:9" s="253" customFormat="1" ht="30" customHeight="1">
      <c r="A181" s="65">
        <v>38</v>
      </c>
      <c r="B181" s="49" t="s">
        <v>77</v>
      </c>
      <c r="C181" s="49"/>
      <c r="D181" s="49"/>
      <c r="E181" s="50"/>
      <c r="F181" s="251"/>
      <c r="G181" s="251"/>
      <c r="H181" s="252">
        <v>1</v>
      </c>
      <c r="I181" s="6" t="str">
        <f>IF(H181=1,"VERO",IF(H181=2,"FALSO",""))</f>
        <v>VERO</v>
      </c>
    </row>
    <row r="182" spans="1:9" ht="30" customHeight="1">
      <c r="A182" s="48"/>
      <c r="B182" s="254"/>
      <c r="C182" s="254"/>
      <c r="D182" s="255">
        <v>39</v>
      </c>
      <c r="E182" s="120" t="s">
        <v>75</v>
      </c>
      <c r="F182" s="280"/>
      <c r="G182" s="256">
        <f>IF(AND(H181=1,H182=0),"RISPOSTA OBBLIGATORIA","")</f>
      </c>
      <c r="H182" s="41">
        <v>1</v>
      </c>
      <c r="I182" s="258" t="str">
        <f>IF(H182=1,"VERO",IF(H182=2,"FALSO",""))</f>
        <v>VERO</v>
      </c>
    </row>
    <row r="183" spans="1:9" s="126" customFormat="1" ht="30" customHeight="1">
      <c r="A183" s="48"/>
      <c r="B183" s="260"/>
      <c r="C183" s="89"/>
      <c r="D183" s="255">
        <v>40</v>
      </c>
      <c r="E183" s="120" t="s">
        <v>76</v>
      </c>
      <c r="F183" s="281"/>
      <c r="G183" s="282"/>
      <c r="H183" s="283"/>
      <c r="I183" s="258" t="str">
        <f>IF(H182=1,"FALSO",IF(H182=2,"VERO",""))</f>
        <v>FALSO</v>
      </c>
    </row>
    <row r="184" spans="1:7" ht="30" customHeight="1">
      <c r="A184" s="65">
        <v>41</v>
      </c>
      <c r="B184" s="62" t="s">
        <v>18</v>
      </c>
      <c r="C184" s="62"/>
      <c r="D184" s="62"/>
      <c r="E184" s="62"/>
      <c r="F184" s="112"/>
      <c r="G184" s="112"/>
    </row>
    <row r="185" spans="1:7" ht="30" customHeight="1">
      <c r="A185" s="65">
        <v>42</v>
      </c>
      <c r="B185" s="62" t="s">
        <v>18</v>
      </c>
      <c r="C185" s="62"/>
      <c r="D185" s="62"/>
      <c r="E185" s="62"/>
      <c r="F185" s="112"/>
      <c r="G185" s="112"/>
    </row>
    <row r="186" spans="1:7" ht="9" customHeight="1">
      <c r="A186" s="65"/>
      <c r="B186" s="263"/>
      <c r="C186" s="263"/>
      <c r="D186" s="264"/>
      <c r="E186" s="263"/>
      <c r="F186" s="55"/>
      <c r="G186" s="265"/>
    </row>
    <row r="187" spans="1:7" ht="30" customHeight="1">
      <c r="A187" s="65">
        <v>43</v>
      </c>
      <c r="B187" s="62" t="s">
        <v>18</v>
      </c>
      <c r="C187" s="263"/>
      <c r="D187" s="264"/>
      <c r="E187" s="263"/>
      <c r="F187" s="7"/>
      <c r="G187" s="284"/>
    </row>
    <row r="188" spans="1:7" ht="30" customHeight="1">
      <c r="A188" s="65">
        <v>44</v>
      </c>
      <c r="B188" s="62" t="s">
        <v>18</v>
      </c>
      <c r="C188" s="266"/>
      <c r="D188" s="267"/>
      <c r="E188" s="266"/>
      <c r="F188" s="7"/>
      <c r="G188" s="285"/>
    </row>
    <row r="189" spans="1:12" ht="30" customHeight="1">
      <c r="A189" s="65"/>
      <c r="B189" s="266"/>
      <c r="C189" s="266"/>
      <c r="D189" s="255">
        <v>45</v>
      </c>
      <c r="E189" s="62" t="s">
        <v>18</v>
      </c>
      <c r="F189" s="7"/>
      <c r="G189" s="112"/>
      <c r="J189" s="286"/>
      <c r="K189" s="286"/>
      <c r="L189" s="286"/>
    </row>
    <row r="190" spans="1:12" ht="15" customHeight="1" hidden="1">
      <c r="A190" s="65"/>
      <c r="B190" s="266"/>
      <c r="C190" s="266"/>
      <c r="D190" s="255"/>
      <c r="E190" s="272"/>
      <c r="F190" s="7"/>
      <c r="G190" s="112"/>
      <c r="J190" s="286"/>
      <c r="K190" s="286"/>
      <c r="L190" s="286"/>
    </row>
    <row r="191" spans="1:12" ht="30" customHeight="1">
      <c r="A191" s="65"/>
      <c r="B191" s="266"/>
      <c r="C191" s="266"/>
      <c r="D191" s="255">
        <v>46</v>
      </c>
      <c r="E191" s="62" t="s">
        <v>18</v>
      </c>
      <c r="F191" s="7"/>
      <c r="G191" s="112"/>
      <c r="J191" s="286"/>
      <c r="K191" s="286"/>
      <c r="L191" s="286"/>
    </row>
    <row r="192" spans="1:12" ht="15" customHeight="1" hidden="1">
      <c r="A192" s="65"/>
      <c r="B192" s="266"/>
      <c r="C192" s="266"/>
      <c r="D192" s="255"/>
      <c r="E192" s="103"/>
      <c r="F192" s="7"/>
      <c r="G192" s="112"/>
      <c r="J192" s="286"/>
      <c r="K192" s="286"/>
      <c r="L192" s="286"/>
    </row>
    <row r="193" spans="1:12" ht="30" customHeight="1">
      <c r="A193" s="65"/>
      <c r="B193" s="266"/>
      <c r="C193" s="266"/>
      <c r="D193" s="255">
        <v>47</v>
      </c>
      <c r="E193" s="62" t="s">
        <v>18</v>
      </c>
      <c r="F193" s="7"/>
      <c r="G193" s="112"/>
      <c r="J193" s="286"/>
      <c r="K193" s="286"/>
      <c r="L193" s="286"/>
    </row>
    <row r="194" spans="1:12" ht="15" customHeight="1" hidden="1">
      <c r="A194" s="65"/>
      <c r="B194" s="266"/>
      <c r="C194" s="266"/>
      <c r="D194" s="255"/>
      <c r="E194" s="103"/>
      <c r="F194" s="7"/>
      <c r="G194" s="112"/>
      <c r="J194" s="286"/>
      <c r="K194" s="286"/>
      <c r="L194" s="286"/>
    </row>
    <row r="195" spans="1:12" ht="30" customHeight="1">
      <c r="A195" s="65"/>
      <c r="B195" s="271"/>
      <c r="C195" s="271"/>
      <c r="D195" s="255">
        <v>48</v>
      </c>
      <c r="E195" s="62" t="s">
        <v>18</v>
      </c>
      <c r="F195" s="287"/>
      <c r="G195" s="112"/>
      <c r="J195" s="286"/>
      <c r="K195" s="286"/>
      <c r="L195" s="286"/>
    </row>
    <row r="196" spans="1:7" ht="9" customHeight="1">
      <c r="A196" s="65"/>
      <c r="B196" s="99"/>
      <c r="C196" s="99"/>
      <c r="D196" s="99"/>
      <c r="E196" s="99"/>
      <c r="F196" s="7"/>
      <c r="G196" s="288"/>
    </row>
    <row r="197" spans="1:7" ht="30" customHeight="1">
      <c r="A197" s="65">
        <v>49</v>
      </c>
      <c r="B197" s="120" t="s">
        <v>18</v>
      </c>
      <c r="C197" s="99"/>
      <c r="D197" s="99"/>
      <c r="E197" s="99"/>
      <c r="F197" s="7"/>
      <c r="G197" s="80"/>
    </row>
    <row r="198" spans="1:7" ht="9" customHeight="1">
      <c r="A198" s="65"/>
      <c r="B198" s="99"/>
      <c r="C198" s="99"/>
      <c r="D198" s="99"/>
      <c r="E198" s="99"/>
      <c r="F198" s="7"/>
      <c r="G198" s="288"/>
    </row>
    <row r="199" spans="1:7" ht="30" customHeight="1">
      <c r="A199" s="65">
        <v>50</v>
      </c>
      <c r="B199" s="120" t="s">
        <v>18</v>
      </c>
      <c r="C199" s="99"/>
      <c r="D199" s="99"/>
      <c r="E199" s="99"/>
      <c r="F199" s="7"/>
      <c r="G199" s="80"/>
    </row>
    <row r="200" spans="1:7" ht="9" customHeight="1">
      <c r="A200" s="122"/>
      <c r="B200" s="125"/>
      <c r="C200" s="125"/>
      <c r="D200" s="125"/>
      <c r="E200" s="125"/>
      <c r="F200" s="125"/>
      <c r="G200" s="289"/>
    </row>
    <row r="201" spans="1:11" ht="12" customHeight="1" hidden="1">
      <c r="A201" s="34"/>
      <c r="C201" s="127"/>
      <c r="G201" s="290"/>
      <c r="H201" s="291">
        <f>SUM(E13:G13,E15:G15,E17:G17,G20,G22,G24,G26,G28,G30,G32,G34,G39,G41,G43,G45,H48,H50,H52,H54,F57:G57,F59:G59,F61:G61,F63:G63,H67,H69,H71,H73,G76,G78,G80)</f>
        <v>1038565.25</v>
      </c>
      <c r="I201" s="292">
        <f>SUM(G82,G84,G86,H91,H93,H95,G98:G103,G106,G109:G110,G113:G114,G117:G118,G121:G122,G125:G126,G129:G130,G136:G139,G142,G144,G146,G148,G150,G152,G154,G156,G158,G160,G162,G164,H168,H170,H171)</f>
        <v>197918</v>
      </c>
      <c r="J201" s="293">
        <f>SUM(F175:F178,H181,H182,H183,H184,H185,G187,G189,G191,G193,G195,G197,G199)</f>
        <v>2</v>
      </c>
      <c r="K201" s="293">
        <f>SUM(H201:J201)</f>
        <v>1236485.25</v>
      </c>
    </row>
    <row r="202" spans="1:11" ht="9" customHeight="1">
      <c r="A202" s="34"/>
      <c r="C202" s="127"/>
      <c r="G202" s="290"/>
      <c r="H202" s="294"/>
      <c r="I202" s="295"/>
      <c r="J202" s="296"/>
      <c r="K202" s="296"/>
    </row>
    <row r="203" spans="1:9" s="304" customFormat="1" ht="18">
      <c r="A203" s="297"/>
      <c r="B203" s="298" t="s">
        <v>78</v>
      </c>
      <c r="C203" s="299"/>
      <c r="D203" s="300"/>
      <c r="E203" s="300"/>
      <c r="F203" s="300"/>
      <c r="G203" s="301"/>
      <c r="H203" s="302"/>
      <c r="I203" s="303"/>
    </row>
    <row r="204" spans="1:7" ht="12">
      <c r="A204" s="305"/>
      <c r="B204" s="306"/>
      <c r="C204" s="306"/>
      <c r="D204" s="306"/>
      <c r="E204" s="306"/>
      <c r="F204" s="306"/>
      <c r="G204" s="307"/>
    </row>
    <row r="205" spans="1:7" ht="12">
      <c r="A205" s="308"/>
      <c r="B205" s="309"/>
      <c r="C205" s="309"/>
      <c r="D205" s="309"/>
      <c r="E205" s="309"/>
      <c r="F205" s="309"/>
      <c r="G205" s="310"/>
    </row>
    <row r="206" spans="1:7" ht="12">
      <c r="A206" s="308"/>
      <c r="B206" s="309"/>
      <c r="C206" s="309"/>
      <c r="D206" s="309"/>
      <c r="E206" s="309"/>
      <c r="F206" s="309"/>
      <c r="G206" s="310"/>
    </row>
    <row r="207" spans="1:7" ht="12">
      <c r="A207" s="308"/>
      <c r="B207" s="309"/>
      <c r="C207" s="309"/>
      <c r="D207" s="309"/>
      <c r="E207" s="309"/>
      <c r="F207" s="309"/>
      <c r="G207" s="310"/>
    </row>
    <row r="208" spans="1:7" ht="12">
      <c r="A208" s="308"/>
      <c r="B208" s="309"/>
      <c r="C208" s="309"/>
      <c r="D208" s="309"/>
      <c r="E208" s="309"/>
      <c r="F208" s="309"/>
      <c r="G208" s="310"/>
    </row>
    <row r="209" spans="1:7" ht="12">
      <c r="A209" s="311"/>
      <c r="B209" s="312"/>
      <c r="C209" s="312"/>
      <c r="D209" s="312"/>
      <c r="E209" s="312"/>
      <c r="F209" s="312"/>
      <c r="G209" s="313"/>
    </row>
    <row r="210" spans="1:7" ht="15">
      <c r="A210" s="314"/>
      <c r="B210" s="99"/>
      <c r="C210" s="99"/>
      <c r="D210" s="99"/>
      <c r="E210" s="99"/>
      <c r="F210" s="99"/>
      <c r="G210" s="7"/>
    </row>
    <row r="211" spans="1:12" ht="12.75">
      <c r="A211" s="315"/>
      <c r="B211" s="316"/>
      <c r="C211" s="316"/>
      <c r="D211" s="316"/>
      <c r="E211" s="316"/>
      <c r="F211" s="316"/>
      <c r="G211" s="317"/>
      <c r="H211" s="6"/>
      <c r="J211" s="249"/>
      <c r="K211" s="249"/>
      <c r="L211" s="249"/>
    </row>
    <row r="212" spans="1:12" ht="15" hidden="1">
      <c r="A212" s="318"/>
      <c r="B212" s="319"/>
      <c r="C212" s="319"/>
      <c r="D212" s="319"/>
      <c r="E212" s="319"/>
      <c r="F212" s="319"/>
      <c r="G212" s="319"/>
      <c r="H212" s="6"/>
      <c r="J212" s="249"/>
      <c r="K212" s="249"/>
      <c r="L212" s="249"/>
    </row>
    <row r="213" spans="1:12" ht="15" hidden="1">
      <c r="A213" s="318"/>
      <c r="B213" s="319"/>
      <c r="C213" s="319"/>
      <c r="D213" s="319"/>
      <c r="E213" s="319"/>
      <c r="F213" s="319"/>
      <c r="G213" s="319"/>
      <c r="H213" s="6"/>
      <c r="J213" s="249"/>
      <c r="K213" s="249"/>
      <c r="L213" s="249"/>
    </row>
    <row r="214" spans="1:12" ht="15" hidden="1">
      <c r="A214" s="318"/>
      <c r="B214" s="319"/>
      <c r="C214" s="319"/>
      <c r="D214" s="319"/>
      <c r="E214" s="319"/>
      <c r="F214" s="319"/>
      <c r="G214" s="319"/>
      <c r="H214" s="6"/>
      <c r="J214" s="249"/>
      <c r="K214" s="249"/>
      <c r="L214" s="249"/>
    </row>
    <row r="215" spans="1:12" ht="15" hidden="1">
      <c r="A215" s="318"/>
      <c r="B215" s="319"/>
      <c r="C215" s="319"/>
      <c r="D215" s="319"/>
      <c r="E215" s="319"/>
      <c r="F215" s="319"/>
      <c r="G215" s="319"/>
      <c r="H215" s="6"/>
      <c r="J215" s="249"/>
      <c r="K215" s="249"/>
      <c r="L215" s="249"/>
    </row>
    <row r="216" spans="1:12" ht="15" hidden="1">
      <c r="A216" s="318"/>
      <c r="B216" s="319"/>
      <c r="C216" s="319"/>
      <c r="D216" s="319"/>
      <c r="E216" s="319"/>
      <c r="F216" s="319"/>
      <c r="G216" s="319"/>
      <c r="H216" s="6"/>
      <c r="J216" s="249"/>
      <c r="K216" s="249"/>
      <c r="L216" s="249"/>
    </row>
    <row r="217" spans="1:12" ht="15" hidden="1">
      <c r="A217" s="318"/>
      <c r="B217" s="319"/>
      <c r="C217" s="319"/>
      <c r="D217" s="319"/>
      <c r="E217" s="319"/>
      <c r="F217" s="319"/>
      <c r="G217" s="319"/>
      <c r="H217" s="6"/>
      <c r="J217" s="249"/>
      <c r="K217" s="249"/>
      <c r="L217" s="249"/>
    </row>
    <row r="218" spans="1:12" ht="15" hidden="1">
      <c r="A218" s="318"/>
      <c r="B218" s="319"/>
      <c r="C218" s="319"/>
      <c r="D218" s="319"/>
      <c r="E218" s="319"/>
      <c r="F218" s="319"/>
      <c r="G218" s="319"/>
      <c r="H218" s="6"/>
      <c r="J218" s="249"/>
      <c r="K218" s="249"/>
      <c r="L218" s="249"/>
    </row>
    <row r="219" spans="1:12" ht="15" hidden="1">
      <c r="A219" s="318"/>
      <c r="B219" s="319"/>
      <c r="C219" s="319"/>
      <c r="D219" s="319"/>
      <c r="E219" s="319"/>
      <c r="F219" s="319"/>
      <c r="G219" s="319"/>
      <c r="H219" s="6"/>
      <c r="J219" s="249"/>
      <c r="K219" s="249"/>
      <c r="L219" s="249"/>
    </row>
    <row r="220" spans="1:12" ht="15" hidden="1">
      <c r="A220" s="318"/>
      <c r="B220" s="319"/>
      <c r="C220" s="319"/>
      <c r="D220" s="319"/>
      <c r="E220" s="319"/>
      <c r="F220" s="319"/>
      <c r="G220" s="319"/>
      <c r="H220" s="6"/>
      <c r="J220" s="249"/>
      <c r="K220" s="249"/>
      <c r="L220" s="249"/>
    </row>
    <row r="221" spans="1:12" ht="15" hidden="1">
      <c r="A221" s="318"/>
      <c r="B221" s="319"/>
      <c r="C221" s="319"/>
      <c r="D221" s="319"/>
      <c r="E221" s="319"/>
      <c r="F221" s="319"/>
      <c r="G221" s="319"/>
      <c r="H221" s="6"/>
      <c r="J221" s="249"/>
      <c r="K221" s="249"/>
      <c r="L221" s="249"/>
    </row>
    <row r="222" spans="1:12" ht="30" customHeight="1" hidden="1">
      <c r="A222" s="318"/>
      <c r="B222" s="319"/>
      <c r="C222" s="319"/>
      <c r="D222" s="319"/>
      <c r="E222" s="319"/>
      <c r="F222" s="319"/>
      <c r="G222" s="319"/>
      <c r="H222" s="6"/>
      <c r="J222" s="249"/>
      <c r="K222" s="249"/>
      <c r="L222" s="249"/>
    </row>
    <row r="223" spans="1:12" ht="24" customHeight="1" hidden="1">
      <c r="A223" s="318"/>
      <c r="B223" s="319"/>
      <c r="C223" s="319"/>
      <c r="D223" s="319"/>
      <c r="E223" s="319"/>
      <c r="F223" s="319"/>
      <c r="G223" s="319"/>
      <c r="H223" s="6"/>
      <c r="J223" s="249"/>
      <c r="K223" s="249"/>
      <c r="L223" s="249"/>
    </row>
    <row r="224" spans="1:12" ht="23.25" customHeight="1" hidden="1">
      <c r="A224" s="318"/>
      <c r="B224" s="319"/>
      <c r="C224" s="319"/>
      <c r="D224" s="319"/>
      <c r="E224" s="319"/>
      <c r="F224" s="319"/>
      <c r="G224" s="319"/>
      <c r="H224" s="6"/>
      <c r="J224" s="249"/>
      <c r="K224" s="249"/>
      <c r="L224" s="249"/>
    </row>
    <row r="225" spans="1:12" ht="15" hidden="1">
      <c r="A225" s="318"/>
      <c r="B225" s="319"/>
      <c r="C225" s="319"/>
      <c r="D225" s="319"/>
      <c r="E225" s="319"/>
      <c r="F225" s="319"/>
      <c r="G225" s="319"/>
      <c r="H225" s="6"/>
      <c r="J225" s="249"/>
      <c r="K225" s="249"/>
      <c r="L225" s="249"/>
    </row>
    <row r="226" spans="1:12" ht="15" hidden="1">
      <c r="A226" s="318"/>
      <c r="B226" s="319"/>
      <c r="C226" s="319"/>
      <c r="D226" s="319"/>
      <c r="E226" s="319"/>
      <c r="F226" s="319"/>
      <c r="G226" s="319"/>
      <c r="H226" s="6"/>
      <c r="J226" s="249"/>
      <c r="K226" s="249"/>
      <c r="L226" s="249"/>
    </row>
    <row r="227" spans="1:12" ht="15" hidden="1">
      <c r="A227" s="318"/>
      <c r="B227" s="319"/>
      <c r="C227" s="319"/>
      <c r="D227" s="319"/>
      <c r="E227" s="319"/>
      <c r="F227" s="319"/>
      <c r="G227" s="319"/>
      <c r="H227" s="6"/>
      <c r="J227" s="249"/>
      <c r="K227" s="249"/>
      <c r="L227" s="249"/>
    </row>
    <row r="228" spans="1:12" ht="15" hidden="1">
      <c r="A228" s="318"/>
      <c r="B228" s="319"/>
      <c r="C228" s="319"/>
      <c r="D228" s="319"/>
      <c r="E228" s="319"/>
      <c r="F228" s="319"/>
      <c r="G228" s="319"/>
      <c r="H228" s="6"/>
      <c r="J228" s="249"/>
      <c r="K228" s="249"/>
      <c r="L228" s="249"/>
    </row>
    <row r="229" spans="1:12" ht="15" hidden="1">
      <c r="A229" s="318"/>
      <c r="B229" s="319"/>
      <c r="C229" s="319"/>
      <c r="D229" s="319"/>
      <c r="E229" s="319"/>
      <c r="F229" s="319"/>
      <c r="G229" s="319"/>
      <c r="H229" s="6"/>
      <c r="J229" s="249"/>
      <c r="K229" s="249"/>
      <c r="L229" s="249"/>
    </row>
    <row r="230" spans="1:12" ht="15" hidden="1">
      <c r="A230" s="318"/>
      <c r="B230" s="319"/>
      <c r="C230" s="319"/>
      <c r="D230" s="319"/>
      <c r="E230" s="319"/>
      <c r="F230" s="319"/>
      <c r="G230" s="319"/>
      <c r="H230" s="6"/>
      <c r="J230" s="249"/>
      <c r="K230" s="249"/>
      <c r="L230" s="249"/>
    </row>
    <row r="231" spans="1:12" ht="15" hidden="1">
      <c r="A231" s="318"/>
      <c r="B231" s="319"/>
      <c r="C231" s="319"/>
      <c r="D231" s="319"/>
      <c r="E231" s="319"/>
      <c r="F231" s="319"/>
      <c r="G231" s="319"/>
      <c r="H231" s="6"/>
      <c r="J231" s="249"/>
      <c r="K231" s="249"/>
      <c r="L231" s="249"/>
    </row>
    <row r="232" spans="1:12" ht="15" hidden="1">
      <c r="A232" s="318"/>
      <c r="B232" s="319"/>
      <c r="C232" s="319"/>
      <c r="D232" s="319"/>
      <c r="E232" s="319"/>
      <c r="F232" s="319"/>
      <c r="G232" s="319"/>
      <c r="H232" s="6"/>
      <c r="J232" s="249"/>
      <c r="K232" s="249"/>
      <c r="L232" s="249"/>
    </row>
    <row r="233" spans="1:12" ht="15" hidden="1">
      <c r="A233" s="318"/>
      <c r="B233" s="319"/>
      <c r="C233" s="319"/>
      <c r="D233" s="319"/>
      <c r="E233" s="319"/>
      <c r="F233" s="319"/>
      <c r="G233" s="319"/>
      <c r="H233" s="6"/>
      <c r="J233" s="249"/>
      <c r="K233" s="249"/>
      <c r="L233" s="249"/>
    </row>
    <row r="234" spans="1:12" ht="15" hidden="1">
      <c r="A234" s="318"/>
      <c r="B234" s="319"/>
      <c r="C234" s="319"/>
      <c r="D234" s="319"/>
      <c r="E234" s="319"/>
      <c r="F234" s="319"/>
      <c r="G234" s="319"/>
      <c r="H234" s="6"/>
      <c r="J234" s="249"/>
      <c r="K234" s="249"/>
      <c r="L234" s="249"/>
    </row>
    <row r="235" spans="1:12" ht="15" hidden="1">
      <c r="A235" s="318"/>
      <c r="B235" s="319"/>
      <c r="C235" s="319"/>
      <c r="D235" s="319"/>
      <c r="E235" s="319"/>
      <c r="F235" s="319"/>
      <c r="G235" s="319"/>
      <c r="H235" s="6"/>
      <c r="J235" s="249"/>
      <c r="K235" s="249"/>
      <c r="L235" s="249"/>
    </row>
    <row r="236" spans="1:12" ht="15" hidden="1">
      <c r="A236" s="318"/>
      <c r="B236" s="319"/>
      <c r="C236" s="319"/>
      <c r="D236" s="319"/>
      <c r="E236" s="319"/>
      <c r="F236" s="319"/>
      <c r="G236" s="319"/>
      <c r="H236" s="6"/>
      <c r="J236" s="249"/>
      <c r="K236" s="249"/>
      <c r="L236" s="249"/>
    </row>
    <row r="237" spans="1:12" ht="15" hidden="1">
      <c r="A237" s="318"/>
      <c r="B237" s="319"/>
      <c r="C237" s="319"/>
      <c r="D237" s="319"/>
      <c r="E237" s="319"/>
      <c r="F237" s="319"/>
      <c r="G237" s="319"/>
      <c r="H237" s="6"/>
      <c r="J237" s="249"/>
      <c r="K237" s="249"/>
      <c r="L237" s="249"/>
    </row>
    <row r="238" spans="1:12" ht="15" hidden="1">
      <c r="A238" s="318"/>
      <c r="B238" s="319"/>
      <c r="C238" s="319"/>
      <c r="D238" s="319"/>
      <c r="E238" s="319"/>
      <c r="F238" s="319"/>
      <c r="G238" s="319"/>
      <c r="H238" s="6"/>
      <c r="J238" s="249"/>
      <c r="K238" s="249"/>
      <c r="L238" s="249"/>
    </row>
    <row r="239" spans="1:12" ht="15" hidden="1">
      <c r="A239" s="318"/>
      <c r="B239" s="319"/>
      <c r="C239" s="319"/>
      <c r="D239" s="319"/>
      <c r="E239" s="319"/>
      <c r="F239" s="319"/>
      <c r="G239" s="319"/>
      <c r="H239" s="6"/>
      <c r="J239" s="249"/>
      <c r="K239" s="249"/>
      <c r="L239" s="249"/>
    </row>
    <row r="240" spans="1:12" ht="15" hidden="1">
      <c r="A240" s="318"/>
      <c r="B240" s="319"/>
      <c r="C240" s="319"/>
      <c r="D240" s="319"/>
      <c r="E240" s="319"/>
      <c r="F240" s="319"/>
      <c r="G240" s="319"/>
      <c r="H240" s="6"/>
      <c r="J240" s="249"/>
      <c r="K240" s="249"/>
      <c r="L240" s="249"/>
    </row>
    <row r="241" spans="1:12" ht="15" hidden="1">
      <c r="A241" s="320"/>
      <c r="B241" s="319"/>
      <c r="C241" s="319"/>
      <c r="D241" s="319"/>
      <c r="E241" s="319"/>
      <c r="F241" s="319"/>
      <c r="G241" s="319"/>
      <c r="H241" s="6"/>
      <c r="J241" s="249"/>
      <c r="K241" s="249"/>
      <c r="L241" s="249"/>
    </row>
    <row r="242" ht="15"/>
    <row r="243" ht="15"/>
    <row r="244" ht="15"/>
    <row r="245" ht="15"/>
    <row r="246" ht="15"/>
    <row r="247" ht="15"/>
  </sheetData>
  <sheetProtection password="EA98" sheet="1" formatColumns="0" selectLockedCells="1"/>
  <mergeCells count="39">
    <mergeCell ref="B20:F20"/>
    <mergeCell ref="B22:F22"/>
    <mergeCell ref="E9:F9"/>
    <mergeCell ref="B13:D13"/>
    <mergeCell ref="B15:D15"/>
    <mergeCell ref="B17:D17"/>
    <mergeCell ref="B52:E52"/>
    <mergeCell ref="B56:E56"/>
    <mergeCell ref="B24:F24"/>
    <mergeCell ref="B26:F26"/>
    <mergeCell ref="B28:E28"/>
    <mergeCell ref="B30:E30"/>
    <mergeCell ref="B32:F32"/>
    <mergeCell ref="B34:F34"/>
    <mergeCell ref="A36:G36"/>
    <mergeCell ref="B39:F39"/>
    <mergeCell ref="B48:E48"/>
    <mergeCell ref="B50:E50"/>
    <mergeCell ref="J104:L105"/>
    <mergeCell ref="E131:F131"/>
    <mergeCell ref="B59:D59"/>
    <mergeCell ref="B67:E67"/>
    <mergeCell ref="B69:E69"/>
    <mergeCell ref="J69:L75"/>
    <mergeCell ref="B71:E71"/>
    <mergeCell ref="B73:E73"/>
    <mergeCell ref="B82:F82"/>
    <mergeCell ref="B84:F84"/>
    <mergeCell ref="B86:E86"/>
    <mergeCell ref="B104:F104"/>
    <mergeCell ref="G182:G183"/>
    <mergeCell ref="J189:L195"/>
    <mergeCell ref="A204:G209"/>
    <mergeCell ref="E132:F132"/>
    <mergeCell ref="J140:L141"/>
    <mergeCell ref="B170:E170"/>
    <mergeCell ref="G171:G172"/>
    <mergeCell ref="G175:G178"/>
    <mergeCell ref="B181:E181"/>
  </mergeCells>
  <dataValidations count="6">
    <dataValidation type="textLength" allowBlank="1" showInputMessage="1" showErrorMessage="1" errorTitle="ERRORE" error="IL CAMPO TESTO PUO' CONTENERE AL MASSIMO 1500 CARATTERI" sqref="A204:G209">
      <formula1>0</formula1>
      <formula2>1500</formula2>
    </dataValidation>
    <dataValidation type="whole" allowBlank="1" showInputMessage="1" showErrorMessage="1" errorTitle="ERRORE" error="INSERIRE UN GIORNO VALIDO" sqref="E13 E15 E17">
      <formula1>1</formula1>
      <formula2>31</formula2>
    </dataValidation>
    <dataValidation type="whole" allowBlank="1" showInputMessage="1" showErrorMessage="1" errorTitle="ERRORE" error="INSERIRE UN MESE VALIDO" sqref="F13 F15 F17">
      <formula1>1</formula1>
      <formula2>12</formula2>
    </dataValidation>
    <dataValidation type="whole" allowBlank="1" showInputMessage="1" showErrorMessage="1" errorTitle="ATTENZIONE" error="INSERIRE VALORI NUMERICI INTERI" sqref="G20 G39 G22 G30 G82 G34 G41 G43 G45 G24 G28 G32 G193 G199 G191 G197 G195 F175:F178 G189">
      <formula1>0</formula1>
      <formula2>999999999999</formula2>
    </dataValidation>
    <dataValidation type="decimal" allowBlank="1" showInputMessage="1" showErrorMessage="1" errorTitle="ATTENZIONE" error="INSERIRE UNA PERCENTUALE VALIDA" sqref="G26 G187">
      <formula1>0</formula1>
      <formula2>100</formula2>
    </dataValidation>
    <dataValidation type="whole" allowBlank="1" showInputMessage="1" showErrorMessage="1" errorTitle="ERRORE" error="INSERIRE UN ANNO VALIDO" sqref="G17 G13 G15">
      <formula1>1990</formula1>
      <formula2>2020</formula2>
    </dataValidation>
  </dataValidations>
  <printOptions horizontalCentered="1"/>
  <pageMargins left="0.1968503937007874" right="0.1968503937007874" top="0.19" bottom="0.21" header="0.15748031496062992" footer="0.15748031496062992"/>
  <pageSetup fitToHeight="0" fitToWidth="1" horizontalDpi="300" verticalDpi="300" orientation="portrait" paperSize="9" scale="57" r:id="rId2"/>
  <rowBreaks count="1" manualBreakCount="1">
    <brk id="64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U02373</dc:creator>
  <cp:keywords/>
  <dc:description/>
  <cp:lastModifiedBy>U02373</cp:lastModifiedBy>
  <dcterms:created xsi:type="dcterms:W3CDTF">2017-03-28T10:04:11Z</dcterms:created>
  <dcterms:modified xsi:type="dcterms:W3CDTF">2017-03-28T10:04:31Z</dcterms:modified>
  <cp:category/>
  <cp:version/>
  <cp:contentType/>
  <cp:contentStatus/>
</cp:coreProperties>
</file>